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defaultThemeVersion="124226"/>
  <bookViews>
    <workbookView xWindow="65416" yWindow="65416" windowWidth="20736" windowHeight="11316" activeTab="0"/>
  </bookViews>
  <sheets>
    <sheet name="BH2 JUNE" sheetId="5" r:id="rId1"/>
    <sheet name="GH June" sheetId="1" r:id="rId2"/>
    <sheet name="BH4JUne" sheetId="2" r:id="rId3"/>
    <sheet name="BH3 June" sheetId="3" r:id="rId4"/>
  </sheets>
  <definedNames/>
  <calcPr calcId="124519"/>
  <extLst/>
</workbook>
</file>

<file path=xl/sharedStrings.xml><?xml version="1.0" encoding="utf-8"?>
<sst xmlns="http://schemas.openxmlformats.org/spreadsheetml/2006/main" count="581" uniqueCount="516">
  <si>
    <t>NATIONAL INSTITUTE OF TECHNOLOGY, MIZORAM</t>
  </si>
  <si>
    <t>S.No</t>
  </si>
  <si>
    <t>Name</t>
  </si>
  <si>
    <t xml:space="preserve">No Of Days </t>
  </si>
  <si>
    <t>Charges</t>
  </si>
  <si>
    <t>GST (5%)</t>
  </si>
  <si>
    <t xml:space="preserve">Bill to Student </t>
  </si>
  <si>
    <t>Previous Balance</t>
  </si>
  <si>
    <t>Received during the month</t>
  </si>
  <si>
    <t>Balance</t>
  </si>
  <si>
    <t xml:space="preserve">Baby Kumari </t>
  </si>
  <si>
    <t>Asha Kumari</t>
  </si>
  <si>
    <t>Karishma Sharma</t>
  </si>
  <si>
    <t>PT Zodinpuii</t>
  </si>
  <si>
    <t>Mrinmoyee</t>
  </si>
  <si>
    <t xml:space="preserve">Soni Kumari </t>
  </si>
  <si>
    <t>Blinty S</t>
  </si>
  <si>
    <t>Nusrat</t>
  </si>
  <si>
    <t>Sweta</t>
  </si>
  <si>
    <t>Rushali R</t>
  </si>
  <si>
    <t>A.N.B. Tejaswi</t>
  </si>
  <si>
    <t>Nisha Kumari</t>
  </si>
  <si>
    <t>Diasha Bose</t>
  </si>
  <si>
    <t>P. Kusuma Priya</t>
  </si>
  <si>
    <t>Baisali</t>
  </si>
  <si>
    <t>Archana Bansal</t>
  </si>
  <si>
    <t>Bharti Rani</t>
  </si>
  <si>
    <t>Shivanshi Gupta</t>
  </si>
  <si>
    <t>Toshali Mohapatra</t>
  </si>
  <si>
    <t>Jaya K</t>
  </si>
  <si>
    <t>Rakhee</t>
  </si>
  <si>
    <t>M. Sharon Vinaya</t>
  </si>
  <si>
    <t>Preeti Kumari</t>
  </si>
  <si>
    <t>Pragati S. Gautam</t>
  </si>
  <si>
    <t>Total=</t>
  </si>
  <si>
    <t>Matron</t>
  </si>
  <si>
    <t xml:space="preserve">  Warden</t>
  </si>
  <si>
    <t>Girl's Hostel</t>
  </si>
  <si>
    <t>NIT Mizoram</t>
  </si>
  <si>
    <t xml:space="preserve">Name </t>
  </si>
  <si>
    <t>BT17CE022</t>
  </si>
  <si>
    <t>NEERAJ VERMA</t>
  </si>
  <si>
    <t>BT17CE018</t>
  </si>
  <si>
    <t>BT17CE005</t>
  </si>
  <si>
    <t>RIGZIN ANGCHOK</t>
  </si>
  <si>
    <t>BT17CE024</t>
  </si>
  <si>
    <t>BT17CE026</t>
  </si>
  <si>
    <t>DEEPAK KUMAR</t>
  </si>
  <si>
    <t>BT17EC003</t>
  </si>
  <si>
    <t>BT17ME010</t>
  </si>
  <si>
    <t>BT17ME011</t>
  </si>
  <si>
    <t>BT17ME020</t>
  </si>
  <si>
    <t>HARSH UPADHYAY</t>
  </si>
  <si>
    <t>BT17ME012</t>
  </si>
  <si>
    <t>NITESH KUMAR</t>
  </si>
  <si>
    <t>BT17CE021</t>
  </si>
  <si>
    <t>KUMAR ADITYA PRAKASH</t>
  </si>
  <si>
    <t>BT17ME015</t>
  </si>
  <si>
    <t>SUNDEEP K VISHWAKARMA</t>
  </si>
  <si>
    <t>BT17ME016</t>
  </si>
  <si>
    <t>AJIT K SINGH</t>
  </si>
  <si>
    <t>BT17ME002</t>
  </si>
  <si>
    <t>SANJIT K RAJAK</t>
  </si>
  <si>
    <t>BT17CE016</t>
  </si>
  <si>
    <t>WILSON LALREMRUATA</t>
  </si>
  <si>
    <t>BT17CE004</t>
  </si>
  <si>
    <t>H.LALNUNHLIMA</t>
  </si>
  <si>
    <t>BT17CE011</t>
  </si>
  <si>
    <t>LALMALSAWMA</t>
  </si>
  <si>
    <t>BT17CE020</t>
  </si>
  <si>
    <t>LALHRIATZUALA</t>
  </si>
  <si>
    <t>BT17ME007</t>
  </si>
  <si>
    <t>N. RAVI CHANDRA</t>
  </si>
  <si>
    <t>BT17ME009</t>
  </si>
  <si>
    <t>G SAI RAHUL</t>
  </si>
  <si>
    <t>BT17ME014</t>
  </si>
  <si>
    <t>ROUSHAN SINGH</t>
  </si>
  <si>
    <t>BT17CE023</t>
  </si>
  <si>
    <t>MANISH KUMAR</t>
  </si>
  <si>
    <t>BT17CE019</t>
  </si>
  <si>
    <t>TINKAL KUMAR</t>
  </si>
  <si>
    <t>BT17CE006</t>
  </si>
  <si>
    <t>SHAMBU BHAGAT</t>
  </si>
  <si>
    <t>BT17CE001</t>
  </si>
  <si>
    <t>IMANUEL LALHRIATLUANGA</t>
  </si>
  <si>
    <t>MT18CS001</t>
  </si>
  <si>
    <t>VINAY KUMAR</t>
  </si>
  <si>
    <t>MT18ME003</t>
  </si>
  <si>
    <t>KANAK RAJ</t>
  </si>
  <si>
    <t>MT18ME001</t>
  </si>
  <si>
    <t>MT18EE001</t>
  </si>
  <si>
    <t>MT18EE002</t>
  </si>
  <si>
    <t>SAI KUMAR</t>
  </si>
  <si>
    <t>TOTAL=</t>
  </si>
  <si>
    <t>Warden</t>
  </si>
  <si>
    <t>Boy's Hostel-IV</t>
  </si>
  <si>
    <t>VIVEK KUMAR</t>
  </si>
  <si>
    <t>BT16CS016</t>
  </si>
  <si>
    <t>SAURABH SUNIL</t>
  </si>
  <si>
    <t>BT16CS007</t>
  </si>
  <si>
    <t>YATHARTH MISHRA</t>
  </si>
  <si>
    <t>BT16EE011</t>
  </si>
  <si>
    <t>BT17CS007</t>
  </si>
  <si>
    <t>BT17CS005</t>
  </si>
  <si>
    <t>MUKESH K DADARWAL</t>
  </si>
  <si>
    <t>BT17CS019</t>
  </si>
  <si>
    <t>BT17EC007</t>
  </si>
  <si>
    <t>ADITYA RAJ</t>
  </si>
  <si>
    <t>BT17EC009</t>
  </si>
  <si>
    <t>ARJUN</t>
  </si>
  <si>
    <t>BT17CS024</t>
  </si>
  <si>
    <t>ROHIT SONKER</t>
  </si>
  <si>
    <t>BT15CE030</t>
  </si>
  <si>
    <t>MD. ZAHID</t>
  </si>
  <si>
    <t>BT15EE009</t>
  </si>
  <si>
    <t>TAUQUEER ALAM</t>
  </si>
  <si>
    <t>BT15ME021</t>
  </si>
  <si>
    <t>BT15ME020</t>
  </si>
  <si>
    <t>BT15ME024</t>
  </si>
  <si>
    <t>BT15CE011</t>
  </si>
  <si>
    <t>ATUL GAUTAM</t>
  </si>
  <si>
    <t>BT15ME009</t>
  </si>
  <si>
    <t>PRADEEP KUMAR</t>
  </si>
  <si>
    <t>RAJNEESH SINGH</t>
  </si>
  <si>
    <t>BT15ME022</t>
  </si>
  <si>
    <t>BT15CS011</t>
  </si>
  <si>
    <t>RANJEET SINGH</t>
  </si>
  <si>
    <t>BT15CS009</t>
  </si>
  <si>
    <t>BT15EE011</t>
  </si>
  <si>
    <t>RUPANTAR CHAKMA</t>
  </si>
  <si>
    <t>BT15CS014</t>
  </si>
  <si>
    <t>GAUTAM KUMAR</t>
  </si>
  <si>
    <t>BT15CS017</t>
  </si>
  <si>
    <t>PRAMOD K  RAM</t>
  </si>
  <si>
    <t>BT15CS012</t>
  </si>
  <si>
    <t>SHANTANU ACHARYA</t>
  </si>
  <si>
    <t>BT16CS013</t>
  </si>
  <si>
    <t>BT15ME015</t>
  </si>
  <si>
    <t>ANMOL KARTIKEYA</t>
  </si>
  <si>
    <t>BT15ME017</t>
  </si>
  <si>
    <t>MADHUSUDAN KUMAR</t>
  </si>
  <si>
    <t>BT15EC020</t>
  </si>
  <si>
    <t>BT15EC007</t>
  </si>
  <si>
    <t>ANKIT KUMAR</t>
  </si>
  <si>
    <t>BT15CS008</t>
  </si>
  <si>
    <t>BT15CS018</t>
  </si>
  <si>
    <t>BT15CE012</t>
  </si>
  <si>
    <t>SAURABH KUMAR</t>
  </si>
  <si>
    <t>BT16EE007</t>
  </si>
  <si>
    <t>BT16ME002</t>
  </si>
  <si>
    <t>SACHIN CHAUDHARY</t>
  </si>
  <si>
    <t>BT16CS014</t>
  </si>
  <si>
    <t>DHEERAJ SINGH</t>
  </si>
  <si>
    <t>BT16ME009</t>
  </si>
  <si>
    <t>VIJAY RANJAN</t>
  </si>
  <si>
    <t>BT16CS006</t>
  </si>
  <si>
    <t>VIPUL K YADAV</t>
  </si>
  <si>
    <t>BT16CS015</t>
  </si>
  <si>
    <t>ABHISHEK ALWANI</t>
  </si>
  <si>
    <t>BT14EC004</t>
  </si>
  <si>
    <t>SIDDHARTH YADAV</t>
  </si>
  <si>
    <t>BT16CE014</t>
  </si>
  <si>
    <t>ISAAC PULAMTE</t>
  </si>
  <si>
    <t>BT16EE005</t>
  </si>
  <si>
    <t>BIRAJ SINGH</t>
  </si>
  <si>
    <t>BT16CS009</t>
  </si>
  <si>
    <t>LALHMINGMAWIA</t>
  </si>
  <si>
    <t>BT15CE027</t>
  </si>
  <si>
    <t>SAMIR KUMAR</t>
  </si>
  <si>
    <t>BT15CE026</t>
  </si>
  <si>
    <t>NITISH KUMAR</t>
  </si>
  <si>
    <t>BT15CE025</t>
  </si>
  <si>
    <t>BT15CE029</t>
  </si>
  <si>
    <t>BT16EC001</t>
  </si>
  <si>
    <t>IDVSS MAHENDRA</t>
  </si>
  <si>
    <t>BT16EC008</t>
  </si>
  <si>
    <t>SAI VATSAV</t>
  </si>
  <si>
    <t>BT16EC007</t>
  </si>
  <si>
    <t>BT16CS008</t>
  </si>
  <si>
    <t>BT15CE14</t>
  </si>
  <si>
    <t>SHIVAM PATEL</t>
  </si>
  <si>
    <t>VINOD KUMAR</t>
  </si>
  <si>
    <t>BT15EC018</t>
  </si>
  <si>
    <t>BT15ME016</t>
  </si>
  <si>
    <t>BT15CE022</t>
  </si>
  <si>
    <t>KUNDAN KUMAR</t>
  </si>
  <si>
    <t>BT15CE023</t>
  </si>
  <si>
    <t>NARESH SINGH</t>
  </si>
  <si>
    <t>BT15CE021</t>
  </si>
  <si>
    <t>BT16EC006</t>
  </si>
  <si>
    <t>BT16ME014</t>
  </si>
  <si>
    <t>BT16ME013</t>
  </si>
  <si>
    <t>AKASH GANGWAR</t>
  </si>
  <si>
    <t>BT15ME011</t>
  </si>
  <si>
    <t>BISHWA VIJAY</t>
  </si>
  <si>
    <t>BT16ME005</t>
  </si>
  <si>
    <t>BT16CE004</t>
  </si>
  <si>
    <t>PREM VERMA</t>
  </si>
  <si>
    <t>BT16CE002</t>
  </si>
  <si>
    <t>BT15EC016</t>
  </si>
  <si>
    <t>SHUBHAM SWARAJ</t>
  </si>
  <si>
    <t>BT15EE006</t>
  </si>
  <si>
    <t>BT16EE010</t>
  </si>
  <si>
    <t>AMIT PANDEY</t>
  </si>
  <si>
    <t>BT16EE009</t>
  </si>
  <si>
    <t>SHAILESH SINGH</t>
  </si>
  <si>
    <t>BT16EC002</t>
  </si>
  <si>
    <t>BT16CE011</t>
  </si>
  <si>
    <t>BT16EC005</t>
  </si>
  <si>
    <t>BT16EC011</t>
  </si>
  <si>
    <t>SUNIL KUMAR</t>
  </si>
  <si>
    <t>BT15EE001</t>
  </si>
  <si>
    <t>BT15CE001</t>
  </si>
  <si>
    <t>BT16EE003</t>
  </si>
  <si>
    <t>BT15CE007</t>
  </si>
  <si>
    <t>BHUKYA NAVEEN</t>
  </si>
  <si>
    <t>BT15EC011</t>
  </si>
  <si>
    <t>I. MANOJ KUMAR</t>
  </si>
  <si>
    <t>BT15ME019</t>
  </si>
  <si>
    <t>KOLLI GANESH</t>
  </si>
  <si>
    <t>BT15CS015</t>
  </si>
  <si>
    <t>P. SAI SRUJAN</t>
  </si>
  <si>
    <t>BT15ME005</t>
  </si>
  <si>
    <t>LALDINENGA</t>
  </si>
  <si>
    <t>BT15CE020</t>
  </si>
  <si>
    <t>BT15ME013</t>
  </si>
  <si>
    <t>BT17CS002</t>
  </si>
  <si>
    <t>LOJIT MAIREMBAM</t>
  </si>
  <si>
    <t>BT17CS022</t>
  </si>
  <si>
    <t>BT17CS016</t>
  </si>
  <si>
    <t>BT17CS026</t>
  </si>
  <si>
    <t>RUNSON PANDEY</t>
  </si>
  <si>
    <t>BT17EE006</t>
  </si>
  <si>
    <t>SUDHANSHU KHICHI</t>
  </si>
  <si>
    <t>BT17EE008</t>
  </si>
  <si>
    <t>ZUBAIR AKHTAR</t>
  </si>
  <si>
    <t>BT17EE004</t>
  </si>
  <si>
    <t>BT17EE023</t>
  </si>
  <si>
    <t>BT17EE022</t>
  </si>
  <si>
    <t>RAHUL K KAMAL</t>
  </si>
  <si>
    <t>BT17EE013</t>
  </si>
  <si>
    <t>AMITESH ANAND</t>
  </si>
  <si>
    <t>BT17CS006</t>
  </si>
  <si>
    <t>AVNISH K JHA</t>
  </si>
  <si>
    <t>BT17EE009</t>
  </si>
  <si>
    <t>CHANDRASHEKHAR SINGH</t>
  </si>
  <si>
    <t>BT17EE021</t>
  </si>
  <si>
    <t>BT17EE001</t>
  </si>
  <si>
    <t>JEEVAN LAL</t>
  </si>
  <si>
    <t>BT17EE010</t>
  </si>
  <si>
    <t>ADITYA RAJ MANGALAM</t>
  </si>
  <si>
    <t>BT17CS027</t>
  </si>
  <si>
    <t>SUDEEP SINGH</t>
  </si>
  <si>
    <t>BT17EC022</t>
  </si>
  <si>
    <t>DHARMRAJ GUPTA</t>
  </si>
  <si>
    <t>BT17EC010</t>
  </si>
  <si>
    <t>V. SURYA</t>
  </si>
  <si>
    <t>BT17CS018</t>
  </si>
  <si>
    <t>C. NAGA CHAITANYA</t>
  </si>
  <si>
    <t>BT17EE018</t>
  </si>
  <si>
    <t>T. VAMSI</t>
  </si>
  <si>
    <t>BT17CS021</t>
  </si>
  <si>
    <t>AMAR PRATIK</t>
  </si>
  <si>
    <t>BT17EC017</t>
  </si>
  <si>
    <t>NAMAN GOYAL</t>
  </si>
  <si>
    <t>BT17CS023</t>
  </si>
  <si>
    <t>GULAM SARWAR</t>
  </si>
  <si>
    <t>BT17EE014</t>
  </si>
  <si>
    <t>BT17EE012</t>
  </si>
  <si>
    <t>M. SAI CHETAN</t>
  </si>
  <si>
    <t>BT17CS020</t>
  </si>
  <si>
    <t>K. NITHIN</t>
  </si>
  <si>
    <t>BT17CS003</t>
  </si>
  <si>
    <t>SAROJ K SINGH</t>
  </si>
  <si>
    <t>BT17CS008</t>
  </si>
  <si>
    <t>DEEPAK K RAM</t>
  </si>
  <si>
    <t>MT17EE001</t>
  </si>
  <si>
    <t>NIMESH K SINGH</t>
  </si>
  <si>
    <t>MT17EE003</t>
  </si>
  <si>
    <t>SANJEEV KISHOR KUMAR</t>
  </si>
  <si>
    <t xml:space="preserve">   Warden</t>
  </si>
  <si>
    <t>Boy's Hostel-III</t>
  </si>
  <si>
    <t>BT18EC017</t>
  </si>
  <si>
    <t>SUMIT KUMAR SINHA</t>
  </si>
  <si>
    <t>BT17ME017</t>
  </si>
  <si>
    <t>BT18CS009</t>
  </si>
  <si>
    <t>UBAID AHMED</t>
  </si>
  <si>
    <t>BT18EC008</t>
  </si>
  <si>
    <t>MOHIT VASHISHTHA</t>
  </si>
  <si>
    <t>BT18EC026</t>
  </si>
  <si>
    <t>U.MUKHAR MANDAL</t>
  </si>
  <si>
    <t>BT18CE002</t>
  </si>
  <si>
    <t>PRARIT RAJPUT</t>
  </si>
  <si>
    <t>BT18EC019</t>
  </si>
  <si>
    <t>GAURAV KASHYAP</t>
  </si>
  <si>
    <t>BT18EC002</t>
  </si>
  <si>
    <t>AMAN SINGH</t>
  </si>
  <si>
    <t>ADITYA KUMAR ARYAN</t>
  </si>
  <si>
    <t>BT18EE018</t>
  </si>
  <si>
    <t>PAWAN K.CHAUDHARY</t>
  </si>
  <si>
    <t>BT18CE008</t>
  </si>
  <si>
    <t>SUDHIR K. SHARMA</t>
  </si>
  <si>
    <t>BT18EE009</t>
  </si>
  <si>
    <t>NIRAJ KUMAR</t>
  </si>
  <si>
    <t>BT18EC020</t>
  </si>
  <si>
    <t>MUKESH KUMAR LODHA</t>
  </si>
  <si>
    <t>BT18EC005</t>
  </si>
  <si>
    <t>KULEEN MISHRA</t>
  </si>
  <si>
    <t>BT18ME006</t>
  </si>
  <si>
    <t>NIKHIL KUMAR SINGH</t>
  </si>
  <si>
    <t>BT18EE008</t>
  </si>
  <si>
    <t>ADDAGATLA VISHNU</t>
  </si>
  <si>
    <t>BT18CS013</t>
  </si>
  <si>
    <t>YASHWANTH K.C</t>
  </si>
  <si>
    <t>BT18CS011</t>
  </si>
  <si>
    <t>SUNKARI ADITYA</t>
  </si>
  <si>
    <t>BT18EC015</t>
  </si>
  <si>
    <t>A.PRAVEEN S KRISHNA</t>
  </si>
  <si>
    <t>BT18EC010</t>
  </si>
  <si>
    <t>KUNAL SHEENGADA</t>
  </si>
  <si>
    <t>BT18EC009</t>
  </si>
  <si>
    <t>BT18ME018</t>
  </si>
  <si>
    <t xml:space="preserve">DEEPU KUMAR </t>
  </si>
  <si>
    <t>BT18EE011</t>
  </si>
  <si>
    <t>AMANJEET KUMAR</t>
  </si>
  <si>
    <t>BT18CE007</t>
  </si>
  <si>
    <t>GANESH KUMAR</t>
  </si>
  <si>
    <t>BT18EE016</t>
  </si>
  <si>
    <t>YASH RAJ SUMAN</t>
  </si>
  <si>
    <t>BT18EC018</t>
  </si>
  <si>
    <t>BT18ME014</t>
  </si>
  <si>
    <t>AMAN VERMA</t>
  </si>
  <si>
    <t>BT18EE003</t>
  </si>
  <si>
    <t>PRATYUSH KUMAR</t>
  </si>
  <si>
    <t>BT18ME005</t>
  </si>
  <si>
    <t>RAHUL KUMAR JHA</t>
  </si>
  <si>
    <t>BT18ME012</t>
  </si>
  <si>
    <t>MANISH KUMAR PATEL</t>
  </si>
  <si>
    <t>BT18ME001</t>
  </si>
  <si>
    <t>M.MOHAN S S N VIVEK</t>
  </si>
  <si>
    <t>BT18EC007</t>
  </si>
  <si>
    <t xml:space="preserve">PIYUSH KUMAR </t>
  </si>
  <si>
    <t>BT18EE022</t>
  </si>
  <si>
    <t>BT18CS003</t>
  </si>
  <si>
    <t>PAILA HARIBABU</t>
  </si>
  <si>
    <t>BT18EC004</t>
  </si>
  <si>
    <t>G.KOUSHIK PRASAN SAI</t>
  </si>
  <si>
    <t>BT18EE001</t>
  </si>
  <si>
    <t>V.YASWANTH SAI</t>
  </si>
  <si>
    <t>BT18ME020</t>
  </si>
  <si>
    <t>BT18CE005</t>
  </si>
  <si>
    <t xml:space="preserve">SHIVA SAHU </t>
  </si>
  <si>
    <t>BT18ME010</t>
  </si>
  <si>
    <t>BT18EE019</t>
  </si>
  <si>
    <t>BT18EE005</t>
  </si>
  <si>
    <t>SOURAV GANGULY</t>
  </si>
  <si>
    <t>BT18EE007</t>
  </si>
  <si>
    <t>ANKIT GUPTA</t>
  </si>
  <si>
    <t>BT18EC003</t>
  </si>
  <si>
    <t>BT18CE006</t>
  </si>
  <si>
    <t>SUSHIL KUMAR GAURAV</t>
  </si>
  <si>
    <t>BT18ME004</t>
  </si>
  <si>
    <t>DEVDUTT TIWARI</t>
  </si>
  <si>
    <t>BT18EC024</t>
  </si>
  <si>
    <t>MAREPALLY SUMITH</t>
  </si>
  <si>
    <t>BT18CS001</t>
  </si>
  <si>
    <t>KOMMINENI SAI PRASAD</t>
  </si>
  <si>
    <t>BT18EC001</t>
  </si>
  <si>
    <t>Y.VINAY JOSEPH T.REDDY</t>
  </si>
  <si>
    <t>BT18CS002</t>
  </si>
  <si>
    <t>G.NITISH REDDY</t>
  </si>
  <si>
    <t>BT17EE011</t>
  </si>
  <si>
    <t>R.GANGADHARA RAO</t>
  </si>
  <si>
    <t>BT17EE017</t>
  </si>
  <si>
    <t>G.NIKHIL</t>
  </si>
  <si>
    <t>BT17ME019</t>
  </si>
  <si>
    <t>IVAN</t>
  </si>
  <si>
    <t>BT18EC016</t>
  </si>
  <si>
    <t>KAMLENDRA RATHOUR</t>
  </si>
  <si>
    <t>BT18CE001</t>
  </si>
  <si>
    <t>ROHIT KUMAR</t>
  </si>
  <si>
    <t>BT18CS010</t>
  </si>
  <si>
    <t>SRAJAN KISHOR GUPTA</t>
  </si>
  <si>
    <t>BT18ME017</t>
  </si>
  <si>
    <t>VIVEK KUMAR GAUTAM</t>
  </si>
  <si>
    <t>BT18ME015</t>
  </si>
  <si>
    <t>SHUBHAM KUMAR</t>
  </si>
  <si>
    <t>BT18ME019</t>
  </si>
  <si>
    <t>B.SANJAY BHARGAV</t>
  </si>
  <si>
    <t>BT18EC006</t>
  </si>
  <si>
    <t>KIRAN REDDY BANDI</t>
  </si>
  <si>
    <t>BT18EC013</t>
  </si>
  <si>
    <t>BOYA PENNAOBILESU</t>
  </si>
  <si>
    <t>BT18ME003</t>
  </si>
  <si>
    <t>BT18ME002</t>
  </si>
  <si>
    <t>KUMAR SAURABH</t>
  </si>
  <si>
    <t>BT18CS014</t>
  </si>
  <si>
    <t>BISHWANATH KUMAR</t>
  </si>
  <si>
    <t>BT18EC021</t>
  </si>
  <si>
    <t xml:space="preserve">PINTU KUMAR SAH     </t>
  </si>
  <si>
    <t>BT18EE014</t>
  </si>
  <si>
    <t>AJAY K. CHAUDHARY</t>
  </si>
  <si>
    <t>BT18CS004</t>
  </si>
  <si>
    <t>BADAL SHARMA</t>
  </si>
  <si>
    <t>BT18EE010</t>
  </si>
  <si>
    <t>PRAKASH KUMAR</t>
  </si>
  <si>
    <t>BT18EE006</t>
  </si>
  <si>
    <t>AMBUJ KUMAR AMAN</t>
  </si>
  <si>
    <t>BT18EE015</t>
  </si>
  <si>
    <t>PRAVEEN KUMAR</t>
  </si>
  <si>
    <t>BT18ME013</t>
  </si>
  <si>
    <t>KRISHNA YADAV</t>
  </si>
  <si>
    <t>BT18ME011</t>
  </si>
  <si>
    <t>ABDUL KADIR HUSAIN</t>
  </si>
  <si>
    <t>BT18CS012</t>
  </si>
  <si>
    <t>SAHIL KUMAR</t>
  </si>
  <si>
    <t>BT18EE017</t>
  </si>
  <si>
    <t>RAMU G.KRISHNA</t>
  </si>
  <si>
    <t>BT18ME021</t>
  </si>
  <si>
    <t>SABAVATH H.CHOWHAN</t>
  </si>
  <si>
    <t>BT18EC014</t>
  </si>
  <si>
    <t>BT18EC028</t>
  </si>
  <si>
    <t>RATHNAVATH PRASAD</t>
  </si>
  <si>
    <t>BT18EE012</t>
  </si>
  <si>
    <t>M. HARSHAVARDHAN</t>
  </si>
  <si>
    <t>BT18CE024</t>
  </si>
  <si>
    <t>EMANUEL V.L.THAKIMA</t>
  </si>
  <si>
    <t>BT18CE018</t>
  </si>
  <si>
    <t>LALHRIATPUIA FANAI</t>
  </si>
  <si>
    <t>BT18CE022</t>
  </si>
  <si>
    <t>DAVID HMINGTHAPUIA</t>
  </si>
  <si>
    <t>BT18CE017</t>
  </si>
  <si>
    <t>RICKY L. SAILO</t>
  </si>
  <si>
    <t>BT18EC027</t>
  </si>
  <si>
    <t>EDHOT CHAKMA</t>
  </si>
  <si>
    <t>BT18CE011</t>
  </si>
  <si>
    <t>M. NEWTAN SINGH</t>
  </si>
  <si>
    <t>BT18EE025</t>
  </si>
  <si>
    <t>CHADAK CHAKMA</t>
  </si>
  <si>
    <t>Boy's Hostel-II</t>
  </si>
  <si>
    <t>KRISHNA K. BHARGAV</t>
  </si>
  <si>
    <t>E. No</t>
  </si>
  <si>
    <t xml:space="preserve"> </t>
  </si>
  <si>
    <t>BT17EE005</t>
  </si>
  <si>
    <t>BT16CE006</t>
  </si>
  <si>
    <t>BT17EC020</t>
  </si>
  <si>
    <t>ROHIT GUPTA</t>
  </si>
  <si>
    <t>BT17EE007</t>
  </si>
  <si>
    <t>DURGESH KORI</t>
  </si>
  <si>
    <t>ENOSH LALHRUAIZUALA</t>
  </si>
  <si>
    <t>G.GANESH</t>
  </si>
  <si>
    <t>A.UDAY K.ABHISHEK</t>
  </si>
  <si>
    <t>BT18EE021</t>
  </si>
  <si>
    <t>BT18CS018</t>
  </si>
  <si>
    <t>PRIYESHIV K GURMAITA#</t>
  </si>
  <si>
    <t>RAVINDRA RAJ#</t>
  </si>
  <si>
    <t>KIRAN K KINTALI</t>
  </si>
  <si>
    <t>VINAY K SHAKYAWAR</t>
  </si>
  <si>
    <t>MAHESH K PANDEY#</t>
  </si>
  <si>
    <t>SATYAM#</t>
  </si>
  <si>
    <t>PRASHANT JAISWAL#</t>
  </si>
  <si>
    <t>Prefect</t>
  </si>
  <si>
    <t>Mess In Charge</t>
  </si>
  <si>
    <t>PRITISH THAPA</t>
  </si>
  <si>
    <t>ABHINAV SINGH</t>
  </si>
  <si>
    <t>MEKALA VINAY</t>
  </si>
  <si>
    <t>LOBZANG NORDOT</t>
  </si>
  <si>
    <t>PANGKU BHAGAT</t>
  </si>
  <si>
    <t>LALROPUIA</t>
  </si>
  <si>
    <t>PAPU BHAGAT</t>
  </si>
  <si>
    <t>VISHAL SINGH</t>
  </si>
  <si>
    <t>SANKALP MISHRA</t>
  </si>
  <si>
    <t>MANISH BISHT</t>
  </si>
  <si>
    <t>NITESH GUPTA#</t>
  </si>
  <si>
    <t>DEEPAK KUMAR#</t>
  </si>
  <si>
    <t>KRISHNA K GOND</t>
  </si>
  <si>
    <t>SHIVAM RAJ#</t>
  </si>
  <si>
    <t>SHIVAJEET ANAND#</t>
  </si>
  <si>
    <t>PRINCE KUMAR*</t>
  </si>
  <si>
    <t>TSERING DORJAY</t>
  </si>
  <si>
    <t>B. KIRAN KUMAR RAJU</t>
  </si>
  <si>
    <t>HARSHIT SINGH TOMAR</t>
  </si>
  <si>
    <t>GOVIND TARME</t>
  </si>
  <si>
    <t>JAVED ANSARI</t>
  </si>
  <si>
    <t>ANKIT SINGH</t>
  </si>
  <si>
    <t>SURAJ BARNAWAL</t>
  </si>
  <si>
    <t>NARAYAN REDDY</t>
  </si>
  <si>
    <t>ABHISHEK SHARMA</t>
  </si>
  <si>
    <t>ROHIT KUMAWAT</t>
  </si>
  <si>
    <t>SHEKHAR RANJAN</t>
  </si>
  <si>
    <t>RANA PRATAP</t>
  </si>
  <si>
    <t>ANURAG SINGH</t>
  </si>
  <si>
    <t>AADITYA GAURAV</t>
  </si>
  <si>
    <t>SUNNY PRATAP</t>
  </si>
  <si>
    <t>AMISH KUMAR</t>
  </si>
  <si>
    <t>UTKARSH SINGH</t>
  </si>
  <si>
    <t>PRADEEP MEENA</t>
  </si>
  <si>
    <t>RAJESH KUMAR</t>
  </si>
  <si>
    <t>ANKIT CHAUHAN</t>
  </si>
  <si>
    <t>SONU MEENA</t>
  </si>
  <si>
    <t>AMIT K RAHI#</t>
  </si>
  <si>
    <t>GAURAV BHARTI#</t>
  </si>
  <si>
    <t>PRAVEEN</t>
  </si>
  <si>
    <t xml:space="preserve">ABHISHEK VERMA </t>
  </si>
  <si>
    <t>MONU SHARMA</t>
  </si>
  <si>
    <t>C. Vanlalhruaii</t>
  </si>
  <si>
    <t>M.S Dawngzeli</t>
  </si>
  <si>
    <t># Left Hostel</t>
  </si>
  <si>
    <t>NIT BOY'S HOSTEL-III MESS BILL FOR THE MONTH OF JUNE, 2019</t>
  </si>
  <si>
    <t>NIT BOY'S HOSTEL-IV MESS BILL FOR THE MONTH OF JUNE, 2019</t>
  </si>
  <si>
    <t>NIT GIRL'S HOSTEL MESS BILL FOR THE MONTH OF JUNE, 2019</t>
  </si>
  <si>
    <t>NIT BOY'S HOSTEL-II MESS BILL FOR THE MONTH OF JUNE, 2019</t>
  </si>
  <si>
    <t xml:space="preserve">VIKHYAT PARASHAR </t>
  </si>
  <si>
    <t>Bulbul Kumari#</t>
  </si>
  <si>
    <t>T. Lalnunfeli#</t>
  </si>
  <si>
    <t>#Subsidized Rate @361</t>
  </si>
</sst>
</file>

<file path=xl/styles.xml><?xml version="1.0" encoding="utf-8"?>
<styleSheet xmlns="http://schemas.openxmlformats.org/spreadsheetml/2006/main"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imes New Roman"/>
      <family val="1"/>
    </font>
    <font>
      <b/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color theme="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/>
      <top style="medium"/>
      <bottom/>
    </border>
    <border>
      <left style="medium"/>
      <right/>
      <top/>
      <bottom/>
    </border>
    <border>
      <left style="medium"/>
      <right/>
      <top/>
      <bottom style="medium"/>
    </border>
    <border>
      <left style="thin"/>
      <right style="thin"/>
      <top style="thin"/>
      <bottom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medium"/>
      <right/>
      <top style="medium"/>
      <bottom/>
    </border>
    <border>
      <left style="medium"/>
      <right style="thin"/>
      <top style="thin"/>
      <bottom/>
    </border>
    <border>
      <left style="thin"/>
      <right style="medium"/>
      <top style="medium"/>
      <bottom/>
    </border>
    <border>
      <left style="thin"/>
      <right style="medium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thin"/>
      <top/>
      <bottom/>
    </border>
    <border>
      <left style="thin"/>
      <right/>
      <top style="medium"/>
      <bottom style="medium"/>
    </border>
    <border>
      <left style="medium"/>
      <right style="thin"/>
      <top/>
      <bottom style="thin"/>
    </border>
    <border>
      <left style="thin"/>
      <right style="medium"/>
      <top/>
      <bottom style="thin"/>
    </border>
    <border>
      <left/>
      <right style="medium"/>
      <top/>
      <bottom/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3">
    <xf numFmtId="0" fontId="0" fillId="0" borderId="0" xfId="0"/>
    <xf numFmtId="0" fontId="3" fillId="0" borderId="1" xfId="0" applyFont="1" applyBorder="1"/>
    <xf numFmtId="0" fontId="0" fillId="0" borderId="2" xfId="0" applyBorder="1" applyAlignment="1">
      <alignment horizontal="center"/>
    </xf>
    <xf numFmtId="0" fontId="0" fillId="0" borderId="2" xfId="0" applyBorder="1"/>
    <xf numFmtId="0" fontId="2" fillId="0" borderId="3" xfId="0" applyFont="1" applyBorder="1"/>
    <xf numFmtId="2" fontId="0" fillId="0" borderId="2" xfId="0" applyNumberFormat="1" applyBorder="1" applyAlignment="1">
      <alignment horizontal="right"/>
    </xf>
    <xf numFmtId="0" fontId="0" fillId="0" borderId="4" xfId="0" applyBorder="1"/>
    <xf numFmtId="0" fontId="2" fillId="0" borderId="5" xfId="0" applyFont="1" applyBorder="1" applyAlignment="1">
      <alignment horizontal="center"/>
    </xf>
    <xf numFmtId="2" fontId="0" fillId="0" borderId="2" xfId="0" applyNumberFormat="1" applyBorder="1" applyAlignment="1">
      <alignment horizontal="center" wrapText="1"/>
    </xf>
    <xf numFmtId="2" fontId="0" fillId="0" borderId="2" xfId="0" applyNumberFormat="1" applyBorder="1" applyAlignment="1">
      <alignment horizontal="center"/>
    </xf>
    <xf numFmtId="0" fontId="0" fillId="0" borderId="6" xfId="0" applyBorder="1"/>
    <xf numFmtId="0" fontId="2" fillId="0" borderId="0" xfId="0" applyFont="1"/>
    <xf numFmtId="0" fontId="2" fillId="0" borderId="0" xfId="0" applyFont="1" applyBorder="1" applyAlignment="1">
      <alignment horizontal="right"/>
    </xf>
    <xf numFmtId="0" fontId="7" fillId="0" borderId="2" xfId="0" applyFont="1" applyBorder="1" applyAlignment="1">
      <alignment horizontal="center"/>
    </xf>
    <xf numFmtId="0" fontId="0" fillId="0" borderId="7" xfId="0" applyBorder="1"/>
    <xf numFmtId="0" fontId="0" fillId="0" borderId="0" xfId="0" applyBorder="1"/>
    <xf numFmtId="0" fontId="0" fillId="0" borderId="8" xfId="0" applyBorder="1"/>
    <xf numFmtId="0" fontId="0" fillId="0" borderId="3" xfId="0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6" fillId="0" borderId="2" xfId="0" applyFont="1" applyBorder="1" applyAlignment="1">
      <alignment horizontal="center"/>
    </xf>
    <xf numFmtId="2" fontId="6" fillId="0" borderId="2" xfId="0" applyNumberFormat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2" fontId="6" fillId="0" borderId="1" xfId="0" applyNumberFormat="1" applyFont="1" applyBorder="1" applyAlignment="1">
      <alignment horizontal="center"/>
    </xf>
    <xf numFmtId="0" fontId="7" fillId="0" borderId="9" xfId="0" applyFont="1" applyBorder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/>
    <xf numFmtId="2" fontId="7" fillId="0" borderId="2" xfId="0" applyNumberFormat="1" applyFont="1" applyBorder="1" applyAlignment="1">
      <alignment horizontal="center"/>
    </xf>
    <xf numFmtId="0" fontId="7" fillId="0" borderId="0" xfId="0" applyFont="1" applyBorder="1"/>
    <xf numFmtId="0" fontId="9" fillId="0" borderId="0" xfId="0" applyFont="1" applyBorder="1"/>
    <xf numFmtId="2" fontId="7" fillId="0" borderId="3" xfId="0" applyNumberFormat="1" applyFont="1" applyBorder="1"/>
    <xf numFmtId="0" fontId="11" fillId="0" borderId="0" xfId="0" applyFont="1"/>
    <xf numFmtId="0" fontId="12" fillId="0" borderId="1" xfId="0" applyFont="1" applyBorder="1" applyAlignment="1">
      <alignment horizontal="justify" wrapText="1"/>
    </xf>
    <xf numFmtId="0" fontId="12" fillId="0" borderId="1" xfId="0" applyFont="1" applyBorder="1" applyAlignment="1">
      <alignment wrapText="1"/>
    </xf>
    <xf numFmtId="0" fontId="12" fillId="0" borderId="1" xfId="0" applyFont="1" applyBorder="1" applyAlignment="1">
      <alignment horizontal="left" wrapText="1"/>
    </xf>
    <xf numFmtId="0" fontId="12" fillId="0" borderId="1" xfId="0" applyFont="1" applyBorder="1" applyAlignment="1">
      <alignment horizontal="justify"/>
    </xf>
    <xf numFmtId="0" fontId="12" fillId="0" borderId="1" xfId="0" applyFont="1" applyBorder="1" applyAlignment="1">
      <alignment horizontal="left"/>
    </xf>
    <xf numFmtId="0" fontId="6" fillId="0" borderId="9" xfId="0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7" fillId="0" borderId="5" xfId="0" applyFont="1" applyBorder="1" applyAlignment="1">
      <alignment horizontal="center"/>
    </xf>
    <xf numFmtId="0" fontId="8" fillId="0" borderId="5" xfId="0" applyFont="1" applyBorder="1" applyAlignment="1">
      <alignment horizontal="right"/>
    </xf>
    <xf numFmtId="0" fontId="8" fillId="0" borderId="5" xfId="0" applyFont="1" applyBorder="1" applyAlignment="1">
      <alignment horizontal="center"/>
    </xf>
    <xf numFmtId="2" fontId="8" fillId="0" borderId="5" xfId="0" applyNumberFormat="1" applyFont="1" applyBorder="1" applyAlignment="1">
      <alignment horizontal="center"/>
    </xf>
    <xf numFmtId="2" fontId="8" fillId="0" borderId="5" xfId="0" applyNumberFormat="1" applyFont="1" applyBorder="1" applyAlignment="1">
      <alignment horizontal="center" wrapText="1"/>
    </xf>
    <xf numFmtId="0" fontId="7" fillId="0" borderId="6" xfId="0" applyFont="1" applyBorder="1"/>
    <xf numFmtId="2" fontId="7" fillId="0" borderId="1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0" fillId="0" borderId="0" xfId="0" applyAlignment="1">
      <alignment horizontal="center"/>
    </xf>
    <xf numFmtId="2" fontId="6" fillId="0" borderId="1" xfId="0" applyNumberFormat="1" applyFont="1" applyBorder="1" applyAlignment="1">
      <alignment horizontal="center" wrapText="1"/>
    </xf>
    <xf numFmtId="2" fontId="6" fillId="0" borderId="9" xfId="0" applyNumberFormat="1" applyFont="1" applyBorder="1" applyAlignment="1">
      <alignment horizontal="center"/>
    </xf>
    <xf numFmtId="2" fontId="6" fillId="0" borderId="9" xfId="0" applyNumberFormat="1" applyFont="1" applyBorder="1" applyAlignment="1">
      <alignment horizontal="center" wrapText="1"/>
    </xf>
    <xf numFmtId="0" fontId="9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0" fillId="0" borderId="6" xfId="0" applyBorder="1" applyAlignment="1">
      <alignment horizontal="center"/>
    </xf>
    <xf numFmtId="0" fontId="9" fillId="0" borderId="3" xfId="0" applyFont="1" applyBorder="1"/>
    <xf numFmtId="0" fontId="12" fillId="0" borderId="0" xfId="0" applyFont="1" applyBorder="1" applyAlignment="1">
      <alignment horizontal="left" wrapText="1"/>
    </xf>
    <xf numFmtId="0" fontId="7" fillId="0" borderId="1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 wrapText="1"/>
    </xf>
    <xf numFmtId="0" fontId="12" fillId="0" borderId="9" xfId="0" applyFont="1" applyBorder="1" applyAlignment="1">
      <alignment horizontal="left" wrapText="1"/>
    </xf>
    <xf numFmtId="0" fontId="5" fillId="0" borderId="5" xfId="0" applyFont="1" applyBorder="1" applyAlignment="1">
      <alignment horizontal="center"/>
    </xf>
    <xf numFmtId="0" fontId="7" fillId="0" borderId="3" xfId="0" applyFont="1" applyBorder="1"/>
    <xf numFmtId="0" fontId="12" fillId="0" borderId="0" xfId="0" applyFont="1" applyBorder="1" applyAlignment="1">
      <alignment horizontal="right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right" wrapText="1"/>
    </xf>
    <xf numFmtId="0" fontId="2" fillId="0" borderId="14" xfId="0" applyFont="1" applyBorder="1" applyAlignment="1">
      <alignment horizontal="center"/>
    </xf>
    <xf numFmtId="0" fontId="2" fillId="0" borderId="5" xfId="0" applyFont="1" applyBorder="1" applyAlignment="1">
      <alignment horizontal="right" wrapText="1"/>
    </xf>
    <xf numFmtId="0" fontId="2" fillId="0" borderId="15" xfId="0" applyFont="1" applyBorder="1" applyAlignment="1">
      <alignment horizontal="center"/>
    </xf>
    <xf numFmtId="0" fontId="0" fillId="0" borderId="0" xfId="0" applyBorder="1" applyAlignment="1">
      <alignment horizontal="right"/>
    </xf>
    <xf numFmtId="2" fontId="7" fillId="0" borderId="6" xfId="0" applyNumberFormat="1" applyFont="1" applyBorder="1"/>
    <xf numFmtId="2" fontId="0" fillId="0" borderId="0" xfId="0" applyNumberFormat="1" applyBorder="1"/>
    <xf numFmtId="2" fontId="0" fillId="0" borderId="0" xfId="0" applyNumberFormat="1" applyBorder="1" applyAlignment="1">
      <alignment horizontal="center"/>
    </xf>
    <xf numFmtId="2" fontId="3" fillId="0" borderId="2" xfId="0" applyNumberFormat="1" applyFont="1" applyBorder="1" applyAlignment="1">
      <alignment horizontal="right"/>
    </xf>
    <xf numFmtId="2" fontId="3" fillId="0" borderId="2" xfId="0" applyNumberFormat="1" applyFont="1" applyBorder="1" applyAlignment="1">
      <alignment horizontal="center" wrapText="1"/>
    </xf>
    <xf numFmtId="0" fontId="7" fillId="2" borderId="1" xfId="0" applyFont="1" applyFill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0" fontId="9" fillId="0" borderId="17" xfId="0" applyFont="1" applyBorder="1" applyAlignment="1">
      <alignment horizontal="right" wrapText="1"/>
    </xf>
    <xf numFmtId="0" fontId="9" fillId="0" borderId="18" xfId="0" applyFont="1" applyBorder="1" applyAlignment="1">
      <alignment horizontal="center"/>
    </xf>
    <xf numFmtId="0" fontId="9" fillId="0" borderId="5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9" fillId="0" borderId="11" xfId="0" applyFont="1" applyBorder="1" applyAlignment="1">
      <alignment horizontal="center" wrapText="1"/>
    </xf>
    <xf numFmtId="0" fontId="0" fillId="0" borderId="5" xfId="0" applyBorder="1"/>
    <xf numFmtId="0" fontId="0" fillId="0" borderId="5" xfId="0" applyBorder="1" applyAlignment="1">
      <alignment/>
    </xf>
    <xf numFmtId="0" fontId="2" fillId="0" borderId="5" xfId="0" applyFont="1" applyBorder="1" applyAlignment="1">
      <alignment horizontal="center" wrapText="1"/>
    </xf>
    <xf numFmtId="0" fontId="6" fillId="0" borderId="0" xfId="0" applyFont="1"/>
    <xf numFmtId="0" fontId="10" fillId="0" borderId="0" xfId="0" applyFont="1"/>
    <xf numFmtId="0" fontId="3" fillId="0" borderId="1" xfId="0" applyFont="1" applyFill="1" applyBorder="1"/>
    <xf numFmtId="0" fontId="3" fillId="0" borderId="2" xfId="0" applyFont="1" applyBorder="1" applyAlignment="1">
      <alignment horizontal="center"/>
    </xf>
    <xf numFmtId="2" fontId="3" fillId="0" borderId="2" xfId="0" applyNumberFormat="1" applyFont="1" applyBorder="1" applyAlignment="1">
      <alignment horizontal="center"/>
    </xf>
    <xf numFmtId="2" fontId="3" fillId="0" borderId="1" xfId="0" applyNumberFormat="1" applyFont="1" applyBorder="1" applyAlignment="1">
      <alignment horizontal="right"/>
    </xf>
    <xf numFmtId="2" fontId="3" fillId="0" borderId="1" xfId="0" applyNumberFormat="1" applyFont="1" applyBorder="1" applyAlignment="1">
      <alignment horizontal="center" wrapText="1"/>
    </xf>
    <xf numFmtId="0" fontId="12" fillId="0" borderId="9" xfId="0" applyFont="1" applyBorder="1" applyAlignment="1">
      <alignment horizontal="justify" wrapText="1"/>
    </xf>
    <xf numFmtId="0" fontId="3" fillId="0" borderId="1" xfId="0" applyFont="1" applyBorder="1" applyAlignment="1">
      <alignment horizontal="center"/>
    </xf>
    <xf numFmtId="2" fontId="3" fillId="0" borderId="1" xfId="0" applyNumberFormat="1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9" xfId="0" applyFont="1" applyFill="1" applyBorder="1"/>
    <xf numFmtId="2" fontId="3" fillId="0" borderId="9" xfId="0" applyNumberFormat="1" applyFont="1" applyBorder="1" applyAlignment="1">
      <alignment horizontal="right"/>
    </xf>
    <xf numFmtId="2" fontId="3" fillId="0" borderId="9" xfId="0" applyNumberFormat="1" applyFont="1" applyBorder="1" applyAlignment="1">
      <alignment horizontal="center" wrapText="1"/>
    </xf>
    <xf numFmtId="2" fontId="3" fillId="0" borderId="9" xfId="0" applyNumberFormat="1" applyFont="1" applyBorder="1" applyAlignment="1">
      <alignment horizontal="center"/>
    </xf>
    <xf numFmtId="0" fontId="5" fillId="0" borderId="5" xfId="0" applyFont="1" applyBorder="1" applyAlignment="1">
      <alignment horizontal="right"/>
    </xf>
    <xf numFmtId="2" fontId="2" fillId="0" borderId="5" xfId="0" applyNumberFormat="1" applyFont="1" applyBorder="1" applyAlignment="1">
      <alignment horizontal="right"/>
    </xf>
    <xf numFmtId="2" fontId="2" fillId="0" borderId="5" xfId="0" applyNumberFormat="1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12" fillId="0" borderId="1" xfId="0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5" xfId="0" applyFont="1" applyBorder="1"/>
    <xf numFmtId="0" fontId="7" fillId="0" borderId="0" xfId="0" applyFont="1" applyBorder="1" applyAlignment="1">
      <alignment horizontal="center"/>
    </xf>
    <xf numFmtId="0" fontId="0" fillId="0" borderId="0" xfId="0" applyFont="1"/>
    <xf numFmtId="2" fontId="9" fillId="0" borderId="5" xfId="0" applyNumberFormat="1" applyFont="1" applyBorder="1" applyAlignment="1">
      <alignment horizontal="center"/>
    </xf>
    <xf numFmtId="2" fontId="9" fillId="0" borderId="5" xfId="0" applyNumberFormat="1" applyFont="1" applyBorder="1" applyAlignment="1">
      <alignment horizontal="center" wrapText="1"/>
    </xf>
    <xf numFmtId="0" fontId="7" fillId="0" borderId="2" xfId="0" applyFont="1" applyBorder="1"/>
    <xf numFmtId="2" fontId="7" fillId="0" borderId="2" xfId="0" applyNumberFormat="1" applyFont="1" applyBorder="1" applyAlignment="1">
      <alignment horizontal="center" wrapText="1"/>
    </xf>
    <xf numFmtId="0" fontId="7" fillId="0" borderId="1" xfId="0" applyFont="1" applyBorder="1"/>
    <xf numFmtId="2" fontId="7" fillId="0" borderId="1" xfId="0" applyNumberFormat="1" applyFont="1" applyBorder="1" applyAlignment="1">
      <alignment horizontal="center" wrapText="1"/>
    </xf>
    <xf numFmtId="0" fontId="14" fillId="0" borderId="1" xfId="0" applyFont="1" applyBorder="1"/>
    <xf numFmtId="0" fontId="7" fillId="0" borderId="1" xfId="0" applyFont="1" applyFill="1" applyBorder="1" applyAlignment="1">
      <alignment horizontal="center"/>
    </xf>
    <xf numFmtId="0" fontId="7" fillId="0" borderId="1" xfId="0" applyFont="1" applyFill="1" applyBorder="1"/>
    <xf numFmtId="0" fontId="7" fillId="2" borderId="1" xfId="0" applyFont="1" applyFill="1" applyBorder="1"/>
    <xf numFmtId="2" fontId="7" fillId="2" borderId="1" xfId="0" applyNumberFormat="1" applyFont="1" applyFill="1" applyBorder="1" applyAlignment="1">
      <alignment horizontal="center"/>
    </xf>
    <xf numFmtId="2" fontId="7" fillId="2" borderId="1" xfId="0" applyNumberFormat="1" applyFont="1" applyFill="1" applyBorder="1" applyAlignment="1">
      <alignment horizontal="center" wrapText="1"/>
    </xf>
    <xf numFmtId="0" fontId="14" fillId="0" borderId="1" xfId="0" applyFont="1" applyBorder="1" applyAlignment="1">
      <alignment horizontal="center"/>
    </xf>
    <xf numFmtId="2" fontId="14" fillId="0" borderId="1" xfId="0" applyNumberFormat="1" applyFont="1" applyBorder="1" applyAlignment="1">
      <alignment horizontal="center"/>
    </xf>
    <xf numFmtId="2" fontId="14" fillId="0" borderId="1" xfId="0" applyNumberFormat="1" applyFont="1" applyBorder="1" applyAlignment="1">
      <alignment horizontal="center" wrapText="1"/>
    </xf>
    <xf numFmtId="2" fontId="14" fillId="0" borderId="2" xfId="0" applyNumberFormat="1" applyFont="1" applyBorder="1" applyAlignment="1">
      <alignment horizontal="center"/>
    </xf>
    <xf numFmtId="0" fontId="7" fillId="0" borderId="9" xfId="0" applyFont="1" applyBorder="1"/>
    <xf numFmtId="2" fontId="7" fillId="0" borderId="9" xfId="0" applyNumberFormat="1" applyFont="1" applyBorder="1" applyAlignment="1">
      <alignment horizontal="center"/>
    </xf>
    <xf numFmtId="2" fontId="7" fillId="0" borderId="9" xfId="0" applyNumberFormat="1" applyFont="1" applyBorder="1" applyAlignment="1">
      <alignment horizontal="center" wrapText="1"/>
    </xf>
    <xf numFmtId="2" fontId="7" fillId="0" borderId="19" xfId="0" applyNumberFormat="1" applyFont="1" applyBorder="1" applyAlignment="1">
      <alignment horizontal="center"/>
    </xf>
    <xf numFmtId="0" fontId="9" fillId="0" borderId="5" xfId="0" applyFont="1" applyBorder="1" applyAlignment="1">
      <alignment horizontal="right"/>
    </xf>
    <xf numFmtId="2" fontId="9" fillId="0" borderId="2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7" fillId="0" borderId="0" xfId="0" applyFont="1" applyBorder="1" applyAlignment="1">
      <alignment horizontal="left"/>
    </xf>
    <xf numFmtId="2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/>
    <xf numFmtId="0" fontId="7" fillId="0" borderId="0" xfId="0" applyFont="1" applyFill="1" applyBorder="1"/>
    <xf numFmtId="0" fontId="0" fillId="0" borderId="5" xfId="0" applyFont="1" applyBorder="1" applyAlignment="1">
      <alignment horizontal="center"/>
    </xf>
    <xf numFmtId="0" fontId="7" fillId="0" borderId="21" xfId="0" applyFont="1" applyBorder="1" applyAlignment="1">
      <alignment horizontal="center"/>
    </xf>
    <xf numFmtId="0" fontId="7" fillId="0" borderId="2" xfId="0" applyFont="1" applyBorder="1" applyAlignment="1">
      <alignment horizontal="right"/>
    </xf>
    <xf numFmtId="2" fontId="7" fillId="0" borderId="2" xfId="0" applyNumberFormat="1" applyFont="1" applyBorder="1" applyAlignment="1">
      <alignment horizontal="right"/>
    </xf>
    <xf numFmtId="2" fontId="7" fillId="0" borderId="2" xfId="0" applyNumberFormat="1" applyFont="1" applyBorder="1" applyAlignment="1">
      <alignment horizontal="right" wrapText="1"/>
    </xf>
    <xf numFmtId="2" fontId="7" fillId="0" borderId="22" xfId="0" applyNumberFormat="1" applyFont="1" applyBorder="1" applyAlignment="1">
      <alignment horizontal="right"/>
    </xf>
    <xf numFmtId="0" fontId="7" fillId="0" borderId="1" xfId="0" applyFont="1" applyBorder="1" applyAlignment="1">
      <alignment horizontal="right"/>
    </xf>
    <xf numFmtId="2" fontId="7" fillId="0" borderId="1" xfId="0" applyNumberFormat="1" applyFont="1" applyBorder="1" applyAlignment="1">
      <alignment horizontal="right"/>
    </xf>
    <xf numFmtId="2" fontId="7" fillId="0" borderId="1" xfId="0" applyNumberFormat="1" applyFont="1" applyBorder="1" applyAlignment="1">
      <alignment horizontal="right" wrapText="1"/>
    </xf>
    <xf numFmtId="0" fontId="7" fillId="0" borderId="19" xfId="0" applyFont="1" applyBorder="1" applyAlignment="1">
      <alignment horizontal="center"/>
    </xf>
    <xf numFmtId="0" fontId="7" fillId="0" borderId="19" xfId="0" applyFont="1" applyBorder="1" applyAlignment="1">
      <alignment horizontal="right"/>
    </xf>
    <xf numFmtId="2" fontId="7" fillId="0" borderId="19" xfId="0" applyNumberFormat="1" applyFont="1" applyBorder="1" applyAlignment="1">
      <alignment horizontal="right"/>
    </xf>
    <xf numFmtId="2" fontId="7" fillId="0" borderId="19" xfId="0" applyNumberFormat="1" applyFont="1" applyBorder="1" applyAlignment="1">
      <alignment horizontal="right" wrapText="1"/>
    </xf>
    <xf numFmtId="0" fontId="9" fillId="0" borderId="5" xfId="0" applyFont="1" applyFill="1" applyBorder="1" applyAlignment="1">
      <alignment horizontal="right"/>
    </xf>
    <xf numFmtId="2" fontId="9" fillId="0" borderId="5" xfId="0" applyNumberFormat="1" applyFont="1" applyFill="1" applyBorder="1" applyAlignment="1">
      <alignment horizontal="right"/>
    </xf>
    <xf numFmtId="2" fontId="9" fillId="0" borderId="5" xfId="0" applyNumberFormat="1" applyFont="1" applyFill="1" applyBorder="1" applyAlignment="1">
      <alignment horizontal="right" wrapText="1"/>
    </xf>
    <xf numFmtId="2" fontId="9" fillId="0" borderId="5" xfId="0" applyNumberFormat="1" applyFont="1" applyFill="1" applyBorder="1" applyAlignment="1">
      <alignment horizontal="center"/>
    </xf>
    <xf numFmtId="2" fontId="9" fillId="0" borderId="15" xfId="0" applyNumberFormat="1" applyFont="1" applyFill="1" applyBorder="1" applyAlignment="1">
      <alignment horizontal="right"/>
    </xf>
    <xf numFmtId="0" fontId="0" fillId="0" borderId="12" xfId="0" applyFont="1" applyBorder="1"/>
    <xf numFmtId="0" fontId="0" fillId="0" borderId="6" xfId="0" applyFont="1" applyBorder="1"/>
    <xf numFmtId="0" fontId="0" fillId="0" borderId="7" xfId="0" applyFont="1" applyBorder="1"/>
    <xf numFmtId="0" fontId="15" fillId="0" borderId="0" xfId="0" applyFont="1" applyBorder="1" applyAlignment="1">
      <alignment horizontal="left" wrapText="1"/>
    </xf>
    <xf numFmtId="0" fontId="0" fillId="0" borderId="23" xfId="0" applyFont="1" applyBorder="1"/>
    <xf numFmtId="0" fontId="0" fillId="0" borderId="8" xfId="0" applyFont="1" applyBorder="1"/>
    <xf numFmtId="0" fontId="0" fillId="0" borderId="3" xfId="0" applyFont="1" applyBorder="1"/>
    <xf numFmtId="0" fontId="0" fillId="0" borderId="24" xfId="0" applyFont="1" applyBorder="1"/>
    <xf numFmtId="1" fontId="8" fillId="0" borderId="5" xfId="0" applyNumberFormat="1" applyFont="1" applyBorder="1" applyAlignment="1">
      <alignment horizontal="center"/>
    </xf>
    <xf numFmtId="1" fontId="7" fillId="0" borderId="25" xfId="0" applyNumberFormat="1" applyFont="1" applyBorder="1"/>
    <xf numFmtId="1" fontId="7" fillId="0" borderId="23" xfId="0" applyNumberFormat="1" applyFont="1" applyBorder="1"/>
    <xf numFmtId="1" fontId="9" fillId="0" borderId="23" xfId="0" applyNumberFormat="1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7" fillId="0" borderId="0" xfId="0" applyNumberFormat="1" applyFont="1"/>
    <xf numFmtId="1" fontId="9" fillId="0" borderId="0" xfId="0" applyNumberFormat="1" applyFont="1" applyBorder="1" applyAlignment="1">
      <alignment horizontal="center"/>
    </xf>
    <xf numFmtId="1" fontId="9" fillId="0" borderId="0" xfId="0" applyNumberFormat="1" applyFont="1" applyBorder="1"/>
    <xf numFmtId="1" fontId="7" fillId="0" borderId="0" xfId="0" applyNumberFormat="1" applyFont="1" applyBorder="1"/>
    <xf numFmtId="0" fontId="8" fillId="0" borderId="5" xfId="0" applyFont="1" applyBorder="1" applyAlignment="1">
      <alignment horizontal="center" wrapText="1"/>
    </xf>
    <xf numFmtId="0" fontId="0" fillId="0" borderId="21" xfId="0" applyBorder="1" applyAlignment="1">
      <alignment horizontal="center"/>
    </xf>
    <xf numFmtId="2" fontId="0" fillId="0" borderId="22" xfId="0" applyNumberFormat="1" applyBorder="1" applyAlignment="1">
      <alignment horizontal="right"/>
    </xf>
    <xf numFmtId="0" fontId="3" fillId="0" borderId="26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2" fontId="2" fillId="0" borderId="15" xfId="0" applyNumberFormat="1" applyFont="1" applyBorder="1" applyAlignment="1">
      <alignment horizontal="right"/>
    </xf>
    <xf numFmtId="2" fontId="9" fillId="0" borderId="17" xfId="0" applyNumberFormat="1" applyFont="1" applyBorder="1" applyAlignment="1">
      <alignment horizontal="center" wrapText="1"/>
    </xf>
    <xf numFmtId="2" fontId="0" fillId="0" borderId="6" xfId="0" applyNumberFormat="1" applyFont="1" applyBorder="1"/>
    <xf numFmtId="2" fontId="0" fillId="0" borderId="25" xfId="0" applyNumberFormat="1" applyFont="1" applyBorder="1"/>
    <xf numFmtId="2" fontId="0" fillId="0" borderId="19" xfId="0" applyNumberFormat="1" applyBorder="1" applyAlignment="1">
      <alignment horizontal="center" wrapText="1"/>
    </xf>
    <xf numFmtId="2" fontId="2" fillId="0" borderId="5" xfId="0" applyNumberFormat="1" applyFont="1" applyBorder="1" applyAlignment="1">
      <alignment horizontal="center" wrapText="1"/>
    </xf>
    <xf numFmtId="2" fontId="7" fillId="0" borderId="0" xfId="0" applyNumberFormat="1" applyFont="1"/>
    <xf numFmtId="0" fontId="12" fillId="0" borderId="2" xfId="0" applyFont="1" applyBorder="1" applyAlignment="1">
      <alignment horizontal="justify" wrapText="1"/>
    </xf>
    <xf numFmtId="0" fontId="12" fillId="0" borderId="2" xfId="0" applyFont="1" applyBorder="1" applyAlignment="1">
      <alignment horizontal="left" wrapText="1"/>
    </xf>
    <xf numFmtId="2" fontId="6" fillId="0" borderId="2" xfId="0" applyNumberFormat="1" applyFont="1" applyBorder="1" applyAlignment="1">
      <alignment horizontal="center" wrapText="1"/>
    </xf>
    <xf numFmtId="1" fontId="6" fillId="0" borderId="2" xfId="0" applyNumberFormat="1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 wrapText="1"/>
    </xf>
    <xf numFmtId="0" fontId="6" fillId="0" borderId="5" xfId="0" applyFont="1" applyBorder="1" applyAlignment="1">
      <alignment horizontal="center"/>
    </xf>
    <xf numFmtId="1" fontId="8" fillId="0" borderId="15" xfId="0" applyNumberFormat="1" applyFont="1" applyBorder="1" applyAlignment="1">
      <alignment horizontal="center"/>
    </xf>
    <xf numFmtId="0" fontId="13" fillId="0" borderId="27" xfId="0" applyFont="1" applyBorder="1" applyAlignment="1">
      <alignment horizontal="center"/>
    </xf>
    <xf numFmtId="0" fontId="13" fillId="0" borderId="28" xfId="0" applyFont="1" applyBorder="1" applyAlignment="1">
      <alignment horizontal="center"/>
    </xf>
    <xf numFmtId="0" fontId="13" fillId="0" borderId="29" xfId="0" applyFont="1" applyBorder="1" applyAlignment="1">
      <alignment horizontal="center"/>
    </xf>
    <xf numFmtId="0" fontId="13" fillId="0" borderId="30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3" xfId="0" applyFont="1" applyBorder="1" applyAlignment="1">
      <alignment horizontal="center"/>
    </xf>
    <xf numFmtId="0" fontId="12" fillId="0" borderId="0" xfId="0" applyFont="1" applyBorder="1" applyAlignment="1">
      <alignment horizontal="center" wrapText="1"/>
    </xf>
    <xf numFmtId="0" fontId="9" fillId="0" borderId="0" xfId="0" applyFont="1" applyAlignment="1">
      <alignment horizontal="center"/>
    </xf>
    <xf numFmtId="0" fontId="9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3"/>
  <sheetViews>
    <sheetView tabSelected="1" workbookViewId="0" topLeftCell="A1">
      <selection activeCell="H84" sqref="H84"/>
    </sheetView>
  </sheetViews>
  <sheetFormatPr defaultColWidth="8.57421875" defaultRowHeight="15"/>
  <cols>
    <col min="1" max="1" width="5.28125" style="59" customWidth="1"/>
    <col min="2" max="2" width="12.421875" style="27" customWidth="1"/>
    <col min="3" max="3" width="22.421875" style="27" customWidth="1"/>
    <col min="4" max="4" width="8.28125" style="27" customWidth="1"/>
    <col min="5" max="5" width="12.28125" style="27" customWidth="1"/>
    <col min="6" max="6" width="11.421875" style="27" customWidth="1"/>
    <col min="7" max="8" width="11.57421875" style="27" customWidth="1"/>
    <col min="9" max="9" width="12.140625" style="27" customWidth="1"/>
    <col min="10" max="10" width="11.421875" style="27" customWidth="1"/>
    <col min="11" max="11" width="12.00390625" style="178" customWidth="1"/>
    <col min="12" max="12" width="15.8515625" style="27" customWidth="1"/>
    <col min="13" max="13" width="8.57421875" style="27" customWidth="1"/>
    <col min="14" max="14" width="3.8515625" style="27" customWidth="1"/>
    <col min="15" max="15" width="26.7109375" style="27" customWidth="1"/>
    <col min="16" max="16384" width="8.57421875" style="27" customWidth="1"/>
  </cols>
  <sheetData>
    <row r="1" spans="1:11" s="26" customFormat="1" ht="22.2" customHeight="1">
      <c r="A1" s="202" t="s">
        <v>0</v>
      </c>
      <c r="B1" s="203"/>
      <c r="C1" s="203"/>
      <c r="D1" s="203"/>
      <c r="E1" s="203"/>
      <c r="F1" s="203"/>
      <c r="G1" s="203"/>
      <c r="H1" s="203"/>
      <c r="I1" s="203"/>
      <c r="J1" s="203"/>
      <c r="K1" s="204"/>
    </row>
    <row r="2" spans="1:11" ht="29.4" customHeight="1" thickBot="1">
      <c r="A2" s="205" t="s">
        <v>511</v>
      </c>
      <c r="B2" s="206"/>
      <c r="C2" s="206"/>
      <c r="D2" s="206"/>
      <c r="E2" s="206"/>
      <c r="F2" s="206"/>
      <c r="G2" s="206"/>
      <c r="H2" s="206"/>
      <c r="I2" s="206"/>
      <c r="J2" s="206"/>
      <c r="K2" s="207"/>
    </row>
    <row r="3" spans="1:11" ht="42" thickBot="1">
      <c r="A3" s="198" t="s">
        <v>1</v>
      </c>
      <c r="B3" s="42" t="s">
        <v>441</v>
      </c>
      <c r="C3" s="182" t="s">
        <v>2</v>
      </c>
      <c r="D3" s="182" t="s">
        <v>3</v>
      </c>
      <c r="E3" s="182" t="s">
        <v>4</v>
      </c>
      <c r="F3" s="182" t="s">
        <v>5</v>
      </c>
      <c r="G3" s="182" t="s">
        <v>6</v>
      </c>
      <c r="H3" s="182" t="s">
        <v>515</v>
      </c>
      <c r="I3" s="44" t="s">
        <v>7</v>
      </c>
      <c r="J3" s="182" t="s">
        <v>8</v>
      </c>
      <c r="K3" s="199" t="s">
        <v>9</v>
      </c>
    </row>
    <row r="4" spans="1:11" ht="14.4" thickBot="1">
      <c r="A4" s="115"/>
      <c r="B4" s="200"/>
      <c r="C4" s="200"/>
      <c r="D4" s="200"/>
      <c r="E4" s="42">
        <v>114.5</v>
      </c>
      <c r="F4" s="43">
        <v>5.725</v>
      </c>
      <c r="G4" s="44">
        <v>120.23</v>
      </c>
      <c r="H4" s="44"/>
      <c r="I4" s="44"/>
      <c r="J4" s="42"/>
      <c r="K4" s="201">
        <v>-120.225</v>
      </c>
    </row>
    <row r="5" spans="1:12" ht="17.4" customHeight="1">
      <c r="A5" s="20">
        <v>1</v>
      </c>
      <c r="B5" s="194" t="s">
        <v>282</v>
      </c>
      <c r="C5" s="195" t="s">
        <v>283</v>
      </c>
      <c r="D5" s="20">
        <v>18</v>
      </c>
      <c r="E5" s="21">
        <f>D5*114.5</f>
        <v>2061</v>
      </c>
      <c r="F5" s="21">
        <f>E5*5/100</f>
        <v>103.05</v>
      </c>
      <c r="G5" s="196">
        <f>E5+F5</f>
        <v>2164.05</v>
      </c>
      <c r="H5" s="196">
        <f>G5-361</f>
        <v>1803.0500000000002</v>
      </c>
      <c r="I5" s="21">
        <v>-104.525000000001</v>
      </c>
      <c r="J5" s="20">
        <v>0</v>
      </c>
      <c r="K5" s="197">
        <f>J5+I5-H5</f>
        <v>-1907.5750000000012</v>
      </c>
      <c r="L5" s="193"/>
    </row>
    <row r="6" spans="1:12" ht="15" customHeight="1">
      <c r="A6" s="23">
        <v>2</v>
      </c>
      <c r="B6" s="33" t="s">
        <v>284</v>
      </c>
      <c r="C6" s="35" t="s">
        <v>482</v>
      </c>
      <c r="D6" s="23">
        <v>17</v>
      </c>
      <c r="E6" s="24">
        <f aca="true" t="shared" si="0" ref="E6:E69">D6*114.5</f>
        <v>1946.5</v>
      </c>
      <c r="F6" s="24">
        <f aca="true" t="shared" si="1" ref="F6:F69">E6*5/100</f>
        <v>97.325</v>
      </c>
      <c r="G6" s="50">
        <f aca="true" t="shared" si="2" ref="G6:G69">E6+F6</f>
        <v>2043.825</v>
      </c>
      <c r="H6" s="50">
        <f aca="true" t="shared" si="3" ref="H6:H69">G6-361</f>
        <v>1682.825</v>
      </c>
      <c r="I6" s="24">
        <v>1097.7250000000008</v>
      </c>
      <c r="J6" s="23">
        <v>0</v>
      </c>
      <c r="K6" s="197">
        <f aca="true" t="shared" si="4" ref="K6:K69">J6+I6-H6</f>
        <v>-585.0999999999992</v>
      </c>
      <c r="L6" s="193"/>
    </row>
    <row r="7" spans="1:12" ht="15.6" customHeight="1">
      <c r="A7" s="23">
        <v>3</v>
      </c>
      <c r="B7" s="33" t="s">
        <v>285</v>
      </c>
      <c r="C7" s="35" t="s">
        <v>286</v>
      </c>
      <c r="D7" s="23">
        <v>18</v>
      </c>
      <c r="E7" s="24">
        <f t="shared" si="0"/>
        <v>2061</v>
      </c>
      <c r="F7" s="24">
        <f t="shared" si="1"/>
        <v>103.05</v>
      </c>
      <c r="G7" s="50">
        <f t="shared" si="2"/>
        <v>2164.05</v>
      </c>
      <c r="H7" s="50">
        <f t="shared" si="3"/>
        <v>1803.0500000000002</v>
      </c>
      <c r="I7" s="24">
        <v>-104.52500000000009</v>
      </c>
      <c r="J7" s="23">
        <v>0</v>
      </c>
      <c r="K7" s="197">
        <f t="shared" si="4"/>
        <v>-1907.5750000000003</v>
      </c>
      <c r="L7" s="193"/>
    </row>
    <row r="8" spans="1:11" ht="15.6" customHeight="1">
      <c r="A8" s="23">
        <v>4</v>
      </c>
      <c r="B8" s="33" t="s">
        <v>287</v>
      </c>
      <c r="C8" s="35" t="s">
        <v>288</v>
      </c>
      <c r="D8" s="23">
        <v>21</v>
      </c>
      <c r="E8" s="24">
        <f t="shared" si="0"/>
        <v>2404.5</v>
      </c>
      <c r="F8" s="24">
        <f t="shared" si="1"/>
        <v>120.225</v>
      </c>
      <c r="G8" s="50">
        <f t="shared" si="2"/>
        <v>2524.725</v>
      </c>
      <c r="H8" s="50">
        <f t="shared" si="3"/>
        <v>2163.725</v>
      </c>
      <c r="I8" s="24">
        <v>-104.52500000000009</v>
      </c>
      <c r="J8" s="23">
        <v>0</v>
      </c>
      <c r="K8" s="197">
        <f t="shared" si="4"/>
        <v>-2268.25</v>
      </c>
    </row>
    <row r="9" spans="1:11" ht="14.4" customHeight="1">
      <c r="A9" s="23">
        <v>5</v>
      </c>
      <c r="B9" s="34" t="s">
        <v>289</v>
      </c>
      <c r="C9" s="35" t="s">
        <v>290</v>
      </c>
      <c r="D9" s="23">
        <v>20</v>
      </c>
      <c r="E9" s="24">
        <f t="shared" si="0"/>
        <v>2290</v>
      </c>
      <c r="F9" s="24">
        <f t="shared" si="1"/>
        <v>114.5</v>
      </c>
      <c r="G9" s="50">
        <f t="shared" si="2"/>
        <v>2404.5</v>
      </c>
      <c r="H9" s="50">
        <f t="shared" si="3"/>
        <v>2043.5</v>
      </c>
      <c r="I9" s="24">
        <v>-104.525000000001</v>
      </c>
      <c r="J9" s="23">
        <v>0</v>
      </c>
      <c r="K9" s="197">
        <f t="shared" si="4"/>
        <v>-2148.025000000001</v>
      </c>
    </row>
    <row r="10" spans="1:11" ht="14.4" customHeight="1">
      <c r="A10" s="23">
        <v>6</v>
      </c>
      <c r="B10" s="34" t="s">
        <v>291</v>
      </c>
      <c r="C10" s="35" t="s">
        <v>292</v>
      </c>
      <c r="D10" s="23">
        <v>18</v>
      </c>
      <c r="E10" s="24">
        <f t="shared" si="0"/>
        <v>2061</v>
      </c>
      <c r="F10" s="24">
        <f t="shared" si="1"/>
        <v>103.05</v>
      </c>
      <c r="G10" s="50">
        <f t="shared" si="2"/>
        <v>2164.05</v>
      </c>
      <c r="H10" s="50">
        <f t="shared" si="3"/>
        <v>1803.0500000000002</v>
      </c>
      <c r="I10" s="24">
        <v>3622.4499999999994</v>
      </c>
      <c r="J10" s="23">
        <v>0</v>
      </c>
      <c r="K10" s="197">
        <f t="shared" si="4"/>
        <v>1819.3999999999992</v>
      </c>
    </row>
    <row r="11" spans="1:11" s="96" customFormat="1" ht="15">
      <c r="A11" s="23">
        <v>7</v>
      </c>
      <c r="B11" s="114" t="s">
        <v>293</v>
      </c>
      <c r="C11" s="37" t="s">
        <v>294</v>
      </c>
      <c r="D11" s="23">
        <v>18</v>
      </c>
      <c r="E11" s="24">
        <f t="shared" si="0"/>
        <v>2061</v>
      </c>
      <c r="F11" s="24">
        <f t="shared" si="1"/>
        <v>103.05</v>
      </c>
      <c r="G11" s="50">
        <f t="shared" si="2"/>
        <v>2164.05</v>
      </c>
      <c r="H11" s="50">
        <f t="shared" si="3"/>
        <v>1803.0500000000002</v>
      </c>
      <c r="I11" s="24">
        <v>-104.525000000001</v>
      </c>
      <c r="J11" s="23">
        <v>0</v>
      </c>
      <c r="K11" s="197">
        <f t="shared" si="4"/>
        <v>-1907.5750000000012</v>
      </c>
    </row>
    <row r="12" spans="1:11" ht="18" customHeight="1">
      <c r="A12" s="23">
        <v>8</v>
      </c>
      <c r="B12" s="34" t="s">
        <v>295</v>
      </c>
      <c r="C12" s="35" t="s">
        <v>296</v>
      </c>
      <c r="D12" s="23">
        <v>18</v>
      </c>
      <c r="E12" s="24">
        <f t="shared" si="0"/>
        <v>2061</v>
      </c>
      <c r="F12" s="24">
        <f t="shared" si="1"/>
        <v>103.05</v>
      </c>
      <c r="G12" s="50">
        <f t="shared" si="2"/>
        <v>2164.05</v>
      </c>
      <c r="H12" s="50">
        <f t="shared" si="3"/>
        <v>1803.0500000000002</v>
      </c>
      <c r="I12" s="24">
        <v>-104.52500000000009</v>
      </c>
      <c r="J12" s="23">
        <v>0</v>
      </c>
      <c r="K12" s="197">
        <f t="shared" si="4"/>
        <v>-1907.5750000000003</v>
      </c>
    </row>
    <row r="13" spans="1:11" ht="16.95" customHeight="1">
      <c r="A13" s="23">
        <v>9</v>
      </c>
      <c r="B13" s="34" t="s">
        <v>453</v>
      </c>
      <c r="C13" s="35" t="s">
        <v>297</v>
      </c>
      <c r="D13" s="23">
        <v>20</v>
      </c>
      <c r="E13" s="24">
        <f t="shared" si="0"/>
        <v>2290</v>
      </c>
      <c r="F13" s="24">
        <f t="shared" si="1"/>
        <v>114.5</v>
      </c>
      <c r="G13" s="50">
        <f t="shared" si="2"/>
        <v>2404.5</v>
      </c>
      <c r="H13" s="50">
        <f t="shared" si="3"/>
        <v>2043.5</v>
      </c>
      <c r="I13" s="24">
        <v>-104.52500000000009</v>
      </c>
      <c r="J13" s="23">
        <v>0</v>
      </c>
      <c r="K13" s="197">
        <f t="shared" si="4"/>
        <v>-2148.025</v>
      </c>
    </row>
    <row r="14" spans="1:11" s="95" customFormat="1" ht="15" customHeight="1">
      <c r="A14" s="23">
        <v>10</v>
      </c>
      <c r="B14" s="35" t="s">
        <v>298</v>
      </c>
      <c r="C14" s="35" t="s">
        <v>299</v>
      </c>
      <c r="D14" s="23">
        <v>18</v>
      </c>
      <c r="E14" s="24">
        <f t="shared" si="0"/>
        <v>2061</v>
      </c>
      <c r="F14" s="24">
        <f t="shared" si="1"/>
        <v>103.05</v>
      </c>
      <c r="G14" s="50">
        <f t="shared" si="2"/>
        <v>2164.05</v>
      </c>
      <c r="H14" s="50">
        <f t="shared" si="3"/>
        <v>1803.0500000000002</v>
      </c>
      <c r="I14" s="24">
        <v>-13104.525</v>
      </c>
      <c r="J14" s="23">
        <v>0</v>
      </c>
      <c r="K14" s="197">
        <f t="shared" si="4"/>
        <v>-14907.575</v>
      </c>
    </row>
    <row r="15" spans="1:11" ht="15" customHeight="1">
      <c r="A15" s="23">
        <v>11</v>
      </c>
      <c r="B15" s="33" t="s">
        <v>300</v>
      </c>
      <c r="C15" s="35" t="s">
        <v>301</v>
      </c>
      <c r="D15" s="23">
        <v>18</v>
      </c>
      <c r="E15" s="24">
        <f t="shared" si="0"/>
        <v>2061</v>
      </c>
      <c r="F15" s="24">
        <f t="shared" si="1"/>
        <v>103.05</v>
      </c>
      <c r="G15" s="50">
        <f t="shared" si="2"/>
        <v>2164.05</v>
      </c>
      <c r="H15" s="50">
        <f t="shared" si="3"/>
        <v>1803.0500000000002</v>
      </c>
      <c r="I15" s="24">
        <v>-104.52500000000009</v>
      </c>
      <c r="J15" s="23">
        <v>0</v>
      </c>
      <c r="K15" s="197">
        <f t="shared" si="4"/>
        <v>-1907.5750000000003</v>
      </c>
    </row>
    <row r="16" spans="1:11" ht="18" customHeight="1">
      <c r="A16" s="23">
        <v>12</v>
      </c>
      <c r="B16" s="33" t="s">
        <v>302</v>
      </c>
      <c r="C16" s="35" t="s">
        <v>303</v>
      </c>
      <c r="D16" s="23">
        <v>18</v>
      </c>
      <c r="E16" s="24">
        <f t="shared" si="0"/>
        <v>2061</v>
      </c>
      <c r="F16" s="24">
        <f t="shared" si="1"/>
        <v>103.05</v>
      </c>
      <c r="G16" s="50">
        <f t="shared" si="2"/>
        <v>2164.05</v>
      </c>
      <c r="H16" s="50">
        <f t="shared" si="3"/>
        <v>1803.0500000000002</v>
      </c>
      <c r="I16" s="24">
        <v>-104.52500000000009</v>
      </c>
      <c r="J16" s="23">
        <v>0</v>
      </c>
      <c r="K16" s="197">
        <f t="shared" si="4"/>
        <v>-1907.5750000000003</v>
      </c>
    </row>
    <row r="17" spans="1:11" ht="14.4" customHeight="1">
      <c r="A17" s="23">
        <v>13</v>
      </c>
      <c r="B17" s="36" t="s">
        <v>304</v>
      </c>
      <c r="C17" s="37" t="s">
        <v>305</v>
      </c>
      <c r="D17" s="23">
        <v>18</v>
      </c>
      <c r="E17" s="24">
        <f t="shared" si="0"/>
        <v>2061</v>
      </c>
      <c r="F17" s="24">
        <f t="shared" si="1"/>
        <v>103.05</v>
      </c>
      <c r="G17" s="50">
        <f t="shared" si="2"/>
        <v>2164.05</v>
      </c>
      <c r="H17" s="50">
        <f t="shared" si="3"/>
        <v>1803.0500000000002</v>
      </c>
      <c r="I17" s="24">
        <v>-104.52500000000009</v>
      </c>
      <c r="J17" s="23">
        <v>0</v>
      </c>
      <c r="K17" s="197">
        <f t="shared" si="4"/>
        <v>-1907.5750000000003</v>
      </c>
    </row>
    <row r="18" spans="1:11" ht="16.95" customHeight="1">
      <c r="A18" s="23">
        <v>14</v>
      </c>
      <c r="B18" s="33" t="s">
        <v>306</v>
      </c>
      <c r="C18" s="35" t="s">
        <v>307</v>
      </c>
      <c r="D18" s="23">
        <v>18</v>
      </c>
      <c r="E18" s="24">
        <f t="shared" si="0"/>
        <v>2061</v>
      </c>
      <c r="F18" s="24">
        <f t="shared" si="1"/>
        <v>103.05</v>
      </c>
      <c r="G18" s="50">
        <f t="shared" si="2"/>
        <v>2164.05</v>
      </c>
      <c r="H18" s="50">
        <f t="shared" si="3"/>
        <v>1803.0500000000002</v>
      </c>
      <c r="I18" s="24">
        <v>-104.525000000001</v>
      </c>
      <c r="J18" s="23">
        <v>0</v>
      </c>
      <c r="K18" s="197">
        <f t="shared" si="4"/>
        <v>-1907.5750000000012</v>
      </c>
    </row>
    <row r="19" spans="1:11" s="96" customFormat="1" ht="19.2" customHeight="1">
      <c r="A19" s="23">
        <v>15</v>
      </c>
      <c r="B19" s="33" t="s">
        <v>308</v>
      </c>
      <c r="C19" s="35" t="s">
        <v>309</v>
      </c>
      <c r="D19" s="23">
        <v>19</v>
      </c>
      <c r="E19" s="24">
        <f t="shared" si="0"/>
        <v>2175.5</v>
      </c>
      <c r="F19" s="24">
        <f t="shared" si="1"/>
        <v>108.775</v>
      </c>
      <c r="G19" s="50">
        <f t="shared" si="2"/>
        <v>2284.275</v>
      </c>
      <c r="H19" s="50">
        <f t="shared" si="3"/>
        <v>1923.275</v>
      </c>
      <c r="I19" s="24">
        <v>1217.949999999999</v>
      </c>
      <c r="J19" s="23">
        <v>0</v>
      </c>
      <c r="K19" s="197">
        <f t="shared" si="4"/>
        <v>-705.3250000000012</v>
      </c>
    </row>
    <row r="20" spans="1:11" s="96" customFormat="1" ht="17.4" customHeight="1">
      <c r="A20" s="23">
        <v>16</v>
      </c>
      <c r="B20" s="114" t="s">
        <v>310</v>
      </c>
      <c r="C20" s="35" t="s">
        <v>311</v>
      </c>
      <c r="D20" s="23">
        <v>18</v>
      </c>
      <c r="E20" s="24">
        <f t="shared" si="0"/>
        <v>2061</v>
      </c>
      <c r="F20" s="24">
        <f t="shared" si="1"/>
        <v>103.05</v>
      </c>
      <c r="G20" s="50">
        <f t="shared" si="2"/>
        <v>2164.05</v>
      </c>
      <c r="H20" s="50">
        <f t="shared" si="3"/>
        <v>1803.0500000000002</v>
      </c>
      <c r="I20" s="24">
        <v>1939.2999999999997</v>
      </c>
      <c r="J20" s="23">
        <v>0</v>
      </c>
      <c r="K20" s="197">
        <f t="shared" si="4"/>
        <v>136.24999999999955</v>
      </c>
    </row>
    <row r="21" spans="1:11" s="96" customFormat="1" ht="14.4" customHeight="1">
      <c r="A21" s="23">
        <v>17</v>
      </c>
      <c r="B21" s="33" t="s">
        <v>312</v>
      </c>
      <c r="C21" s="35" t="s">
        <v>313</v>
      </c>
      <c r="D21" s="23">
        <v>18</v>
      </c>
      <c r="E21" s="24">
        <f t="shared" si="0"/>
        <v>2061</v>
      </c>
      <c r="F21" s="24">
        <f t="shared" si="1"/>
        <v>103.05</v>
      </c>
      <c r="G21" s="50">
        <f t="shared" si="2"/>
        <v>2164.05</v>
      </c>
      <c r="H21" s="50">
        <f t="shared" si="3"/>
        <v>1803.0500000000002</v>
      </c>
      <c r="I21" s="24">
        <v>-104.525000000001</v>
      </c>
      <c r="J21" s="23">
        <v>0</v>
      </c>
      <c r="K21" s="197">
        <f t="shared" si="4"/>
        <v>-1907.5750000000012</v>
      </c>
    </row>
    <row r="22" spans="1:11" s="96" customFormat="1" ht="21" customHeight="1">
      <c r="A22" s="23">
        <v>18</v>
      </c>
      <c r="B22" s="34" t="s">
        <v>314</v>
      </c>
      <c r="C22" s="35" t="s">
        <v>315</v>
      </c>
      <c r="D22" s="23">
        <v>18</v>
      </c>
      <c r="E22" s="24">
        <f t="shared" si="0"/>
        <v>2061</v>
      </c>
      <c r="F22" s="24">
        <f t="shared" si="1"/>
        <v>103.05</v>
      </c>
      <c r="G22" s="50">
        <f t="shared" si="2"/>
        <v>2164.05</v>
      </c>
      <c r="H22" s="50">
        <f t="shared" si="3"/>
        <v>1803.0500000000002</v>
      </c>
      <c r="I22" s="24">
        <v>-104.525000000001</v>
      </c>
      <c r="J22" s="23">
        <v>0</v>
      </c>
      <c r="K22" s="197">
        <f t="shared" si="4"/>
        <v>-1907.5750000000012</v>
      </c>
    </row>
    <row r="23" spans="1:11" s="96" customFormat="1" ht="14.4" customHeight="1">
      <c r="A23" s="23">
        <v>19</v>
      </c>
      <c r="B23" s="33" t="s">
        <v>316</v>
      </c>
      <c r="C23" s="35" t="s">
        <v>317</v>
      </c>
      <c r="D23" s="23">
        <v>18</v>
      </c>
      <c r="E23" s="24">
        <f t="shared" si="0"/>
        <v>2061</v>
      </c>
      <c r="F23" s="24">
        <f t="shared" si="1"/>
        <v>103.05</v>
      </c>
      <c r="G23" s="50">
        <f t="shared" si="2"/>
        <v>2164.05</v>
      </c>
      <c r="H23" s="50">
        <f t="shared" si="3"/>
        <v>1803.0500000000002</v>
      </c>
      <c r="I23" s="24">
        <v>-104.52500000000009</v>
      </c>
      <c r="J23" s="23">
        <v>0</v>
      </c>
      <c r="K23" s="197">
        <f t="shared" si="4"/>
        <v>-1907.5750000000003</v>
      </c>
    </row>
    <row r="24" spans="1:11" s="96" customFormat="1" ht="15.6" customHeight="1">
      <c r="A24" s="23">
        <v>20</v>
      </c>
      <c r="B24" s="33" t="s">
        <v>318</v>
      </c>
      <c r="C24" s="35" t="s">
        <v>319</v>
      </c>
      <c r="D24" s="23">
        <v>18</v>
      </c>
      <c r="E24" s="24">
        <f t="shared" si="0"/>
        <v>2061</v>
      </c>
      <c r="F24" s="24">
        <f t="shared" si="1"/>
        <v>103.05</v>
      </c>
      <c r="G24" s="50">
        <f t="shared" si="2"/>
        <v>2164.05</v>
      </c>
      <c r="H24" s="50">
        <f t="shared" si="3"/>
        <v>1803.0500000000002</v>
      </c>
      <c r="I24" s="24">
        <v>-11902.275</v>
      </c>
      <c r="J24" s="23">
        <v>0</v>
      </c>
      <c r="K24" s="197">
        <f t="shared" si="4"/>
        <v>-13705.325</v>
      </c>
    </row>
    <row r="25" spans="1:11" s="96" customFormat="1" ht="15.6" customHeight="1">
      <c r="A25" s="23">
        <v>21</v>
      </c>
      <c r="B25" s="33" t="s">
        <v>320</v>
      </c>
      <c r="C25" s="35" t="s">
        <v>481</v>
      </c>
      <c r="D25" s="23">
        <v>18</v>
      </c>
      <c r="E25" s="24">
        <f t="shared" si="0"/>
        <v>2061</v>
      </c>
      <c r="F25" s="24">
        <f t="shared" si="1"/>
        <v>103.05</v>
      </c>
      <c r="G25" s="50">
        <f t="shared" si="2"/>
        <v>2164.05</v>
      </c>
      <c r="H25" s="50">
        <f t="shared" si="3"/>
        <v>1803.0500000000002</v>
      </c>
      <c r="I25" s="24">
        <v>-10700.025</v>
      </c>
      <c r="J25" s="23">
        <v>0</v>
      </c>
      <c r="K25" s="197">
        <f t="shared" si="4"/>
        <v>-12503.075</v>
      </c>
    </row>
    <row r="26" spans="1:11" s="96" customFormat="1" ht="16.95" customHeight="1">
      <c r="A26" s="23">
        <v>22</v>
      </c>
      <c r="B26" s="33" t="s">
        <v>321</v>
      </c>
      <c r="C26" s="35" t="s">
        <v>322</v>
      </c>
      <c r="D26" s="23">
        <v>18</v>
      </c>
      <c r="E26" s="24">
        <f t="shared" si="0"/>
        <v>2061</v>
      </c>
      <c r="F26" s="24">
        <f t="shared" si="1"/>
        <v>103.05</v>
      </c>
      <c r="G26" s="50">
        <f t="shared" si="2"/>
        <v>2164.05</v>
      </c>
      <c r="H26" s="50">
        <f t="shared" si="3"/>
        <v>1803.0500000000002</v>
      </c>
      <c r="I26" s="24">
        <v>-104.525000000001</v>
      </c>
      <c r="J26" s="23">
        <v>0</v>
      </c>
      <c r="K26" s="197">
        <f t="shared" si="4"/>
        <v>-1907.5750000000012</v>
      </c>
    </row>
    <row r="27" spans="1:11" ht="14.4" customHeight="1">
      <c r="A27" s="23">
        <v>23</v>
      </c>
      <c r="B27" s="33" t="s">
        <v>323</v>
      </c>
      <c r="C27" s="35" t="s">
        <v>324</v>
      </c>
      <c r="D27" s="23">
        <v>19</v>
      </c>
      <c r="E27" s="24">
        <f t="shared" si="0"/>
        <v>2175.5</v>
      </c>
      <c r="F27" s="24">
        <f t="shared" si="1"/>
        <v>108.775</v>
      </c>
      <c r="G27" s="50">
        <f t="shared" si="2"/>
        <v>2284.275</v>
      </c>
      <c r="H27" s="50">
        <f t="shared" si="3"/>
        <v>1923.275</v>
      </c>
      <c r="I27" s="24">
        <v>-13104.525</v>
      </c>
      <c r="J27" s="23">
        <v>0</v>
      </c>
      <c r="K27" s="197">
        <f t="shared" si="4"/>
        <v>-15027.8</v>
      </c>
    </row>
    <row r="28" spans="1:11" ht="14.4" customHeight="1">
      <c r="A28" s="23">
        <v>24</v>
      </c>
      <c r="B28" s="33" t="s">
        <v>325</v>
      </c>
      <c r="C28" s="35" t="s">
        <v>326</v>
      </c>
      <c r="D28" s="23">
        <v>17</v>
      </c>
      <c r="E28" s="24">
        <f t="shared" si="0"/>
        <v>1946.5</v>
      </c>
      <c r="F28" s="24">
        <f t="shared" si="1"/>
        <v>97.325</v>
      </c>
      <c r="G28" s="50">
        <f t="shared" si="2"/>
        <v>2043.825</v>
      </c>
      <c r="H28" s="50">
        <f t="shared" si="3"/>
        <v>1682.825</v>
      </c>
      <c r="I28" s="24">
        <v>-104.52500000000009</v>
      </c>
      <c r="J28" s="23">
        <v>0</v>
      </c>
      <c r="K28" s="197">
        <f t="shared" si="4"/>
        <v>-1787.3500000000001</v>
      </c>
    </row>
    <row r="29" spans="1:11" ht="15.6" customHeight="1">
      <c r="A29" s="23">
        <v>25</v>
      </c>
      <c r="B29" s="33" t="s">
        <v>327</v>
      </c>
      <c r="C29" s="35" t="s">
        <v>328</v>
      </c>
      <c r="D29" s="23">
        <v>18</v>
      </c>
      <c r="E29" s="24">
        <f t="shared" si="0"/>
        <v>2061</v>
      </c>
      <c r="F29" s="24">
        <f t="shared" si="1"/>
        <v>103.05</v>
      </c>
      <c r="G29" s="50">
        <f t="shared" si="2"/>
        <v>2164.05</v>
      </c>
      <c r="H29" s="50">
        <f t="shared" si="3"/>
        <v>1803.0500000000002</v>
      </c>
      <c r="I29" s="24">
        <v>-104.525000000001</v>
      </c>
      <c r="J29" s="23">
        <v>0</v>
      </c>
      <c r="K29" s="197">
        <f t="shared" si="4"/>
        <v>-1907.5750000000012</v>
      </c>
    </row>
    <row r="30" spans="1:11" s="95" customFormat="1" ht="18" customHeight="1">
      <c r="A30" s="23">
        <v>26</v>
      </c>
      <c r="B30" s="33" t="s">
        <v>329</v>
      </c>
      <c r="C30" s="35" t="s">
        <v>503</v>
      </c>
      <c r="D30" s="23">
        <v>18</v>
      </c>
      <c r="E30" s="24">
        <f t="shared" si="0"/>
        <v>2061</v>
      </c>
      <c r="F30" s="24">
        <f t="shared" si="1"/>
        <v>103.05</v>
      </c>
      <c r="G30" s="50">
        <f t="shared" si="2"/>
        <v>2164.05</v>
      </c>
      <c r="H30" s="50">
        <f t="shared" si="3"/>
        <v>1803.0500000000002</v>
      </c>
      <c r="I30" s="24">
        <v>2299.975</v>
      </c>
      <c r="J30" s="23">
        <v>0</v>
      </c>
      <c r="K30" s="197">
        <f t="shared" si="4"/>
        <v>496.9249999999997</v>
      </c>
    </row>
    <row r="31" spans="1:11" s="96" customFormat="1" ht="15.6" customHeight="1">
      <c r="A31" s="23">
        <v>27</v>
      </c>
      <c r="B31" s="33" t="s">
        <v>330</v>
      </c>
      <c r="C31" s="35" t="s">
        <v>331</v>
      </c>
      <c r="D31" s="23">
        <v>18</v>
      </c>
      <c r="E31" s="24">
        <f t="shared" si="0"/>
        <v>2061</v>
      </c>
      <c r="F31" s="24">
        <f t="shared" si="1"/>
        <v>103.05</v>
      </c>
      <c r="G31" s="50">
        <f t="shared" si="2"/>
        <v>2164.05</v>
      </c>
      <c r="H31" s="50">
        <f t="shared" si="3"/>
        <v>1803.0500000000002</v>
      </c>
      <c r="I31" s="24">
        <v>1097.725</v>
      </c>
      <c r="J31" s="23">
        <v>0</v>
      </c>
      <c r="K31" s="197">
        <f t="shared" si="4"/>
        <v>-705.3250000000003</v>
      </c>
    </row>
    <row r="32" spans="1:11" ht="15.6" customHeight="1">
      <c r="A32" s="23">
        <v>28</v>
      </c>
      <c r="B32" s="34" t="s">
        <v>332</v>
      </c>
      <c r="C32" s="35" t="s">
        <v>333</v>
      </c>
      <c r="D32" s="23">
        <v>7</v>
      </c>
      <c r="E32" s="24">
        <f t="shared" si="0"/>
        <v>801.5</v>
      </c>
      <c r="F32" s="24">
        <f t="shared" si="1"/>
        <v>40.075</v>
      </c>
      <c r="G32" s="50">
        <f t="shared" si="2"/>
        <v>841.575</v>
      </c>
      <c r="H32" s="50">
        <f t="shared" si="3"/>
        <v>480.57500000000005</v>
      </c>
      <c r="I32" s="24">
        <v>-104.525000000001</v>
      </c>
      <c r="J32" s="23">
        <v>0</v>
      </c>
      <c r="K32" s="197">
        <f t="shared" si="4"/>
        <v>-585.100000000001</v>
      </c>
    </row>
    <row r="33" spans="1:11" s="96" customFormat="1" ht="16.95" customHeight="1">
      <c r="A33" s="23">
        <v>29</v>
      </c>
      <c r="B33" s="34" t="s">
        <v>334</v>
      </c>
      <c r="C33" s="35" t="s">
        <v>335</v>
      </c>
      <c r="D33" s="23">
        <v>17</v>
      </c>
      <c r="E33" s="24">
        <f t="shared" si="0"/>
        <v>1946.5</v>
      </c>
      <c r="F33" s="24">
        <f t="shared" si="1"/>
        <v>97.325</v>
      </c>
      <c r="G33" s="50">
        <f t="shared" si="2"/>
        <v>2043.825</v>
      </c>
      <c r="H33" s="50">
        <f t="shared" si="3"/>
        <v>1682.825</v>
      </c>
      <c r="I33" s="24">
        <v>1097.725</v>
      </c>
      <c r="J33" s="23">
        <v>0</v>
      </c>
      <c r="K33" s="197">
        <f t="shared" si="4"/>
        <v>-585.1000000000001</v>
      </c>
    </row>
    <row r="34" spans="1:11" ht="15.6" customHeight="1">
      <c r="A34" s="23">
        <v>30</v>
      </c>
      <c r="B34" s="33" t="s">
        <v>336</v>
      </c>
      <c r="C34" s="35" t="s">
        <v>337</v>
      </c>
      <c r="D34" s="23">
        <v>18</v>
      </c>
      <c r="E34" s="24">
        <f t="shared" si="0"/>
        <v>2061</v>
      </c>
      <c r="F34" s="24">
        <f t="shared" si="1"/>
        <v>103.05</v>
      </c>
      <c r="G34" s="50">
        <f t="shared" si="2"/>
        <v>2164.05</v>
      </c>
      <c r="H34" s="50">
        <f t="shared" si="3"/>
        <v>1803.0500000000002</v>
      </c>
      <c r="I34" s="24">
        <v>-104.525000000001</v>
      </c>
      <c r="J34" s="23">
        <v>0</v>
      </c>
      <c r="K34" s="197">
        <f t="shared" si="4"/>
        <v>-1907.5750000000012</v>
      </c>
    </row>
    <row r="35" spans="1:11" s="96" customFormat="1" ht="16.95" customHeight="1">
      <c r="A35" s="23">
        <v>31</v>
      </c>
      <c r="B35" s="33" t="s">
        <v>338</v>
      </c>
      <c r="C35" s="35" t="s">
        <v>339</v>
      </c>
      <c r="D35" s="23">
        <v>18</v>
      </c>
      <c r="E35" s="24">
        <f t="shared" si="0"/>
        <v>2061</v>
      </c>
      <c r="F35" s="24">
        <f t="shared" si="1"/>
        <v>103.05</v>
      </c>
      <c r="G35" s="50">
        <f t="shared" si="2"/>
        <v>2164.05</v>
      </c>
      <c r="H35" s="50">
        <f t="shared" si="3"/>
        <v>1803.0500000000002</v>
      </c>
      <c r="I35" s="24">
        <v>-104.525000000001</v>
      </c>
      <c r="J35" s="23">
        <v>0</v>
      </c>
      <c r="K35" s="197">
        <f t="shared" si="4"/>
        <v>-1907.5750000000012</v>
      </c>
    </row>
    <row r="36" spans="1:11" s="96" customFormat="1" ht="15" customHeight="1">
      <c r="A36" s="23">
        <v>32</v>
      </c>
      <c r="B36" s="33" t="s">
        <v>340</v>
      </c>
      <c r="C36" s="35" t="s">
        <v>341</v>
      </c>
      <c r="D36" s="23">
        <v>18</v>
      </c>
      <c r="E36" s="24">
        <f t="shared" si="0"/>
        <v>2061</v>
      </c>
      <c r="F36" s="24">
        <f t="shared" si="1"/>
        <v>103.05</v>
      </c>
      <c r="G36" s="50">
        <f t="shared" si="2"/>
        <v>2164.05</v>
      </c>
      <c r="H36" s="50">
        <f t="shared" si="3"/>
        <v>1803.0500000000002</v>
      </c>
      <c r="I36" s="24">
        <v>-104.525000000001</v>
      </c>
      <c r="J36" s="23">
        <v>0</v>
      </c>
      <c r="K36" s="197">
        <f t="shared" si="4"/>
        <v>-1907.5750000000012</v>
      </c>
    </row>
    <row r="37" spans="1:11" s="96" customFormat="1" ht="15.6" customHeight="1">
      <c r="A37" s="23">
        <v>33</v>
      </c>
      <c r="B37" s="34" t="s">
        <v>342</v>
      </c>
      <c r="C37" s="35" t="s">
        <v>504</v>
      </c>
      <c r="D37" s="23">
        <v>18</v>
      </c>
      <c r="E37" s="24">
        <f t="shared" si="0"/>
        <v>2061</v>
      </c>
      <c r="F37" s="24">
        <f t="shared" si="1"/>
        <v>103.05</v>
      </c>
      <c r="G37" s="50">
        <f t="shared" si="2"/>
        <v>2164.05</v>
      </c>
      <c r="H37" s="50">
        <f t="shared" si="3"/>
        <v>1803.0500000000002</v>
      </c>
      <c r="I37" s="24">
        <v>2780.8750000000005</v>
      </c>
      <c r="J37" s="23">
        <v>0</v>
      </c>
      <c r="K37" s="197">
        <f t="shared" si="4"/>
        <v>977.8250000000003</v>
      </c>
    </row>
    <row r="38" spans="1:11" ht="16.2" customHeight="1">
      <c r="A38" s="23">
        <v>34</v>
      </c>
      <c r="B38" s="33" t="s">
        <v>343</v>
      </c>
      <c r="C38" s="35" t="s">
        <v>344</v>
      </c>
      <c r="D38" s="23">
        <v>19</v>
      </c>
      <c r="E38" s="24">
        <f t="shared" si="0"/>
        <v>2175.5</v>
      </c>
      <c r="F38" s="24">
        <f t="shared" si="1"/>
        <v>108.775</v>
      </c>
      <c r="G38" s="50">
        <f t="shared" si="2"/>
        <v>2284.275</v>
      </c>
      <c r="H38" s="50">
        <f t="shared" si="3"/>
        <v>1923.275</v>
      </c>
      <c r="I38" s="24">
        <v>-104.525000000001</v>
      </c>
      <c r="J38" s="23">
        <v>0</v>
      </c>
      <c r="K38" s="197">
        <f t="shared" si="4"/>
        <v>-2027.800000000001</v>
      </c>
    </row>
    <row r="39" spans="1:11" s="96" customFormat="1" ht="15" customHeight="1">
      <c r="A39" s="23">
        <v>35</v>
      </c>
      <c r="B39" s="33" t="s">
        <v>345</v>
      </c>
      <c r="C39" s="35" t="s">
        <v>346</v>
      </c>
      <c r="D39" s="23">
        <v>18</v>
      </c>
      <c r="E39" s="24">
        <f>D39*114.5</f>
        <v>2061</v>
      </c>
      <c r="F39" s="24">
        <f t="shared" si="1"/>
        <v>103.05</v>
      </c>
      <c r="G39" s="50">
        <f t="shared" si="2"/>
        <v>2164.05</v>
      </c>
      <c r="H39" s="50">
        <f t="shared" si="3"/>
        <v>1803.0500000000002</v>
      </c>
      <c r="I39" s="24">
        <v>-104.525000000001</v>
      </c>
      <c r="J39" s="23">
        <v>0</v>
      </c>
      <c r="K39" s="197">
        <f t="shared" si="4"/>
        <v>-1907.5750000000012</v>
      </c>
    </row>
    <row r="40" spans="1:11" s="96" customFormat="1" ht="15" customHeight="1">
      <c r="A40" s="23">
        <v>36</v>
      </c>
      <c r="B40" s="33" t="s">
        <v>347</v>
      </c>
      <c r="C40" s="35" t="s">
        <v>348</v>
      </c>
      <c r="D40" s="23">
        <v>18</v>
      </c>
      <c r="E40" s="24">
        <f t="shared" si="0"/>
        <v>2061</v>
      </c>
      <c r="F40" s="24">
        <f t="shared" si="1"/>
        <v>103.05</v>
      </c>
      <c r="G40" s="50">
        <f t="shared" si="2"/>
        <v>2164.05</v>
      </c>
      <c r="H40" s="50">
        <f t="shared" si="3"/>
        <v>1803.0500000000002</v>
      </c>
      <c r="I40" s="24">
        <v>-104.525000000001</v>
      </c>
      <c r="J40" s="23">
        <v>0</v>
      </c>
      <c r="K40" s="197">
        <f t="shared" si="4"/>
        <v>-1907.5750000000012</v>
      </c>
    </row>
    <row r="41" spans="1:11" s="96" customFormat="1" ht="15.6" customHeight="1">
      <c r="A41" s="23">
        <v>37</v>
      </c>
      <c r="B41" s="114" t="s">
        <v>349</v>
      </c>
      <c r="C41" s="35" t="s">
        <v>479</v>
      </c>
      <c r="D41" s="23">
        <v>18</v>
      </c>
      <c r="E41" s="24">
        <f>D41*114.5</f>
        <v>2061</v>
      </c>
      <c r="F41" s="24">
        <f t="shared" si="1"/>
        <v>103.05</v>
      </c>
      <c r="G41" s="50">
        <f t="shared" si="2"/>
        <v>2164.05</v>
      </c>
      <c r="H41" s="50">
        <f t="shared" si="3"/>
        <v>1803.0500000000002</v>
      </c>
      <c r="I41" s="24">
        <v>1097.724999999999</v>
      </c>
      <c r="J41" s="23">
        <v>0</v>
      </c>
      <c r="K41" s="197">
        <f t="shared" si="4"/>
        <v>-705.3250000000012</v>
      </c>
    </row>
    <row r="42" spans="1:11" ht="13.95" customHeight="1">
      <c r="A42" s="23">
        <v>38</v>
      </c>
      <c r="B42" s="33" t="s">
        <v>350</v>
      </c>
      <c r="C42" s="35" t="s">
        <v>351</v>
      </c>
      <c r="D42" s="23">
        <v>18</v>
      </c>
      <c r="E42" s="24">
        <f t="shared" si="0"/>
        <v>2061</v>
      </c>
      <c r="F42" s="24">
        <f t="shared" si="1"/>
        <v>103.05</v>
      </c>
      <c r="G42" s="50">
        <f t="shared" si="2"/>
        <v>2164.05</v>
      </c>
      <c r="H42" s="50">
        <f t="shared" si="3"/>
        <v>1803.0500000000002</v>
      </c>
      <c r="I42" s="24">
        <v>-104.525000000001</v>
      </c>
      <c r="J42" s="23">
        <v>0</v>
      </c>
      <c r="K42" s="197">
        <f t="shared" si="4"/>
        <v>-1907.5750000000012</v>
      </c>
    </row>
    <row r="43" spans="1:11" s="96" customFormat="1" ht="16.2" customHeight="1">
      <c r="A43" s="23">
        <v>39</v>
      </c>
      <c r="B43" s="34" t="s">
        <v>352</v>
      </c>
      <c r="C43" s="35" t="s">
        <v>47</v>
      </c>
      <c r="D43" s="23">
        <v>18</v>
      </c>
      <c r="E43" s="24">
        <f t="shared" si="0"/>
        <v>2061</v>
      </c>
      <c r="F43" s="24">
        <f t="shared" si="1"/>
        <v>103.05</v>
      </c>
      <c r="G43" s="50">
        <f t="shared" si="2"/>
        <v>2164.05</v>
      </c>
      <c r="H43" s="50">
        <f t="shared" si="3"/>
        <v>1803.0500000000002</v>
      </c>
      <c r="I43" s="24">
        <v>-104.525000000001</v>
      </c>
      <c r="J43" s="23">
        <v>0</v>
      </c>
      <c r="K43" s="197">
        <f t="shared" si="4"/>
        <v>-1907.5750000000012</v>
      </c>
    </row>
    <row r="44" spans="1:11" s="96" customFormat="1" ht="17.4" customHeight="1">
      <c r="A44" s="23">
        <v>40</v>
      </c>
      <c r="B44" s="33" t="s">
        <v>353</v>
      </c>
      <c r="C44" s="35" t="s">
        <v>147</v>
      </c>
      <c r="D44" s="23">
        <v>19</v>
      </c>
      <c r="E44" s="24">
        <f t="shared" si="0"/>
        <v>2175.5</v>
      </c>
      <c r="F44" s="24">
        <f t="shared" si="1"/>
        <v>108.775</v>
      </c>
      <c r="G44" s="50">
        <f t="shared" si="2"/>
        <v>2284.275</v>
      </c>
      <c r="H44" s="50">
        <f t="shared" si="3"/>
        <v>1923.275</v>
      </c>
      <c r="I44" s="24">
        <v>1097.7250000000008</v>
      </c>
      <c r="J44" s="23">
        <v>0</v>
      </c>
      <c r="K44" s="197">
        <f t="shared" si="4"/>
        <v>-825.5499999999993</v>
      </c>
    </row>
    <row r="45" spans="1:11" ht="17.4" customHeight="1">
      <c r="A45" s="23">
        <v>41</v>
      </c>
      <c r="B45" s="33" t="s">
        <v>354</v>
      </c>
      <c r="C45" s="35" t="s">
        <v>355</v>
      </c>
      <c r="D45" s="23">
        <v>18</v>
      </c>
      <c r="E45" s="24">
        <f t="shared" si="0"/>
        <v>2061</v>
      </c>
      <c r="F45" s="24">
        <f t="shared" si="1"/>
        <v>103.05</v>
      </c>
      <c r="G45" s="50">
        <f t="shared" si="2"/>
        <v>2164.05</v>
      </c>
      <c r="H45" s="50">
        <f t="shared" si="3"/>
        <v>1803.0500000000002</v>
      </c>
      <c r="I45" s="24">
        <v>-104.525000000001</v>
      </c>
      <c r="J45" s="23">
        <v>0</v>
      </c>
      <c r="K45" s="197">
        <f t="shared" si="4"/>
        <v>-1907.5750000000012</v>
      </c>
    </row>
    <row r="46" spans="1:11" ht="17.4" customHeight="1">
      <c r="A46" s="23">
        <v>42</v>
      </c>
      <c r="B46" s="33" t="s">
        <v>356</v>
      </c>
      <c r="C46" s="35" t="s">
        <v>357</v>
      </c>
      <c r="D46" s="23">
        <v>21</v>
      </c>
      <c r="E46" s="24">
        <f t="shared" si="0"/>
        <v>2404.5</v>
      </c>
      <c r="F46" s="24">
        <f t="shared" si="1"/>
        <v>120.225</v>
      </c>
      <c r="G46" s="50">
        <f t="shared" si="2"/>
        <v>2524.725</v>
      </c>
      <c r="H46" s="50">
        <f t="shared" si="3"/>
        <v>2163.725</v>
      </c>
      <c r="I46" s="24">
        <v>-104.525000000001</v>
      </c>
      <c r="J46" s="23">
        <v>0</v>
      </c>
      <c r="K46" s="197">
        <f t="shared" si="4"/>
        <v>-2268.250000000001</v>
      </c>
    </row>
    <row r="47" spans="1:11" s="96" customFormat="1" ht="15.6" customHeight="1">
      <c r="A47" s="23">
        <v>43</v>
      </c>
      <c r="B47" s="33" t="s">
        <v>358</v>
      </c>
      <c r="C47" s="35" t="s">
        <v>309</v>
      </c>
      <c r="D47" s="23">
        <v>19</v>
      </c>
      <c r="E47" s="24">
        <f t="shared" si="0"/>
        <v>2175.5</v>
      </c>
      <c r="F47" s="24">
        <f t="shared" si="1"/>
        <v>108.775</v>
      </c>
      <c r="G47" s="50">
        <f t="shared" si="2"/>
        <v>2284.275</v>
      </c>
      <c r="H47" s="50">
        <f t="shared" si="3"/>
        <v>1923.275</v>
      </c>
      <c r="I47" s="24">
        <v>1097.724999999999</v>
      </c>
      <c r="J47" s="23">
        <v>0</v>
      </c>
      <c r="K47" s="197">
        <f t="shared" si="4"/>
        <v>-825.5500000000011</v>
      </c>
    </row>
    <row r="48" spans="1:11" ht="16.2" customHeight="1">
      <c r="A48" s="23">
        <v>44</v>
      </c>
      <c r="B48" s="36" t="s">
        <v>359</v>
      </c>
      <c r="C48" s="37" t="s">
        <v>360</v>
      </c>
      <c r="D48" s="23">
        <v>19</v>
      </c>
      <c r="E48" s="24">
        <f t="shared" si="0"/>
        <v>2175.5</v>
      </c>
      <c r="F48" s="24">
        <f t="shared" si="1"/>
        <v>108.775</v>
      </c>
      <c r="G48" s="50">
        <f t="shared" si="2"/>
        <v>2284.275</v>
      </c>
      <c r="H48" s="50">
        <f t="shared" si="3"/>
        <v>1923.275</v>
      </c>
      <c r="I48" s="24">
        <v>-104.525000000001</v>
      </c>
      <c r="J48" s="23">
        <v>0</v>
      </c>
      <c r="K48" s="197">
        <f t="shared" si="4"/>
        <v>-2027.800000000001</v>
      </c>
    </row>
    <row r="49" spans="1:11" ht="16.2" customHeight="1">
      <c r="A49" s="23">
        <v>45</v>
      </c>
      <c r="B49" s="33" t="s">
        <v>361</v>
      </c>
      <c r="C49" s="35" t="s">
        <v>362</v>
      </c>
      <c r="D49" s="23">
        <v>20</v>
      </c>
      <c r="E49" s="24">
        <f t="shared" si="0"/>
        <v>2290</v>
      </c>
      <c r="F49" s="24">
        <f t="shared" si="1"/>
        <v>114.5</v>
      </c>
      <c r="G49" s="50">
        <f t="shared" si="2"/>
        <v>2404.5</v>
      </c>
      <c r="H49" s="50">
        <f t="shared" si="3"/>
        <v>2043.5</v>
      </c>
      <c r="I49" s="24">
        <v>-104.525000000001</v>
      </c>
      <c r="J49" s="23">
        <v>0</v>
      </c>
      <c r="K49" s="197">
        <f t="shared" si="4"/>
        <v>-2148.025000000001</v>
      </c>
    </row>
    <row r="50" spans="1:11" ht="16.95" customHeight="1">
      <c r="A50" s="23">
        <v>46</v>
      </c>
      <c r="B50" s="33" t="s">
        <v>363</v>
      </c>
      <c r="C50" s="35" t="s">
        <v>364</v>
      </c>
      <c r="D50" s="23">
        <v>19</v>
      </c>
      <c r="E50" s="24">
        <f t="shared" si="0"/>
        <v>2175.5</v>
      </c>
      <c r="F50" s="24">
        <f t="shared" si="1"/>
        <v>108.775</v>
      </c>
      <c r="G50" s="50">
        <f t="shared" si="2"/>
        <v>2284.275</v>
      </c>
      <c r="H50" s="50">
        <f t="shared" si="3"/>
        <v>1923.275</v>
      </c>
      <c r="I50" s="24">
        <v>-104.525000000001</v>
      </c>
      <c r="J50" s="23">
        <v>0</v>
      </c>
      <c r="K50" s="197">
        <f t="shared" si="4"/>
        <v>-2027.800000000001</v>
      </c>
    </row>
    <row r="51" spans="1:11" s="96" customFormat="1" ht="18.6" customHeight="1">
      <c r="A51" s="23">
        <v>47</v>
      </c>
      <c r="B51" s="36" t="s">
        <v>365</v>
      </c>
      <c r="C51" s="37" t="s">
        <v>366</v>
      </c>
      <c r="D51" s="23">
        <v>19</v>
      </c>
      <c r="E51" s="24">
        <f t="shared" si="0"/>
        <v>2175.5</v>
      </c>
      <c r="F51" s="24">
        <f t="shared" si="1"/>
        <v>108.775</v>
      </c>
      <c r="G51" s="50">
        <f t="shared" si="2"/>
        <v>2284.275</v>
      </c>
      <c r="H51" s="50">
        <f t="shared" si="3"/>
        <v>1923.275</v>
      </c>
      <c r="I51" s="24">
        <v>-104.525000000001</v>
      </c>
      <c r="J51" s="23">
        <v>0</v>
      </c>
      <c r="K51" s="197">
        <f t="shared" si="4"/>
        <v>-2027.800000000001</v>
      </c>
    </row>
    <row r="52" spans="1:11" s="96" customFormat="1" ht="26.4" customHeight="1">
      <c r="A52" s="23">
        <v>48</v>
      </c>
      <c r="B52" s="33" t="s">
        <v>367</v>
      </c>
      <c r="C52" s="35" t="s">
        <v>368</v>
      </c>
      <c r="D52" s="23">
        <v>18</v>
      </c>
      <c r="E52" s="24">
        <f t="shared" si="0"/>
        <v>2061</v>
      </c>
      <c r="F52" s="24">
        <f t="shared" si="1"/>
        <v>103.05</v>
      </c>
      <c r="G52" s="50">
        <f t="shared" si="2"/>
        <v>2164.05</v>
      </c>
      <c r="H52" s="50">
        <f t="shared" si="3"/>
        <v>1803.0500000000002</v>
      </c>
      <c r="I52" s="24">
        <v>-104.525000000001</v>
      </c>
      <c r="J52" s="23">
        <v>0</v>
      </c>
      <c r="K52" s="197">
        <f t="shared" si="4"/>
        <v>-1907.5750000000012</v>
      </c>
    </row>
    <row r="53" spans="1:11" s="96" customFormat="1" ht="16.2" customHeight="1">
      <c r="A53" s="23">
        <v>49</v>
      </c>
      <c r="B53" s="35" t="s">
        <v>369</v>
      </c>
      <c r="C53" s="35" t="s">
        <v>370</v>
      </c>
      <c r="D53" s="23">
        <v>18</v>
      </c>
      <c r="E53" s="24">
        <f t="shared" si="0"/>
        <v>2061</v>
      </c>
      <c r="F53" s="24">
        <f t="shared" si="1"/>
        <v>103.05</v>
      </c>
      <c r="G53" s="50">
        <f t="shared" si="2"/>
        <v>2164.05</v>
      </c>
      <c r="H53" s="50">
        <f t="shared" si="3"/>
        <v>1803.0500000000002</v>
      </c>
      <c r="I53" s="24">
        <v>-104.525000000001</v>
      </c>
      <c r="J53" s="23">
        <v>0</v>
      </c>
      <c r="K53" s="197">
        <f t="shared" si="4"/>
        <v>-1907.5750000000012</v>
      </c>
    </row>
    <row r="54" spans="1:11" ht="15" customHeight="1">
      <c r="A54" s="23">
        <v>50</v>
      </c>
      <c r="B54" s="34" t="s">
        <v>371</v>
      </c>
      <c r="C54" s="37" t="s">
        <v>372</v>
      </c>
      <c r="D54" s="23">
        <v>18</v>
      </c>
      <c r="E54" s="24">
        <f t="shared" si="0"/>
        <v>2061</v>
      </c>
      <c r="F54" s="24">
        <f t="shared" si="1"/>
        <v>103.05</v>
      </c>
      <c r="G54" s="50">
        <f t="shared" si="2"/>
        <v>2164.05</v>
      </c>
      <c r="H54" s="50">
        <f t="shared" si="3"/>
        <v>1803.0500000000002</v>
      </c>
      <c r="I54" s="24">
        <v>-104.525000000001</v>
      </c>
      <c r="J54" s="23">
        <v>0</v>
      </c>
      <c r="K54" s="197">
        <f t="shared" si="4"/>
        <v>-1907.5750000000012</v>
      </c>
    </row>
    <row r="55" spans="1:11" ht="16.95" customHeight="1">
      <c r="A55" s="23">
        <v>51</v>
      </c>
      <c r="B55" s="33" t="s">
        <v>373</v>
      </c>
      <c r="C55" s="35" t="s">
        <v>374</v>
      </c>
      <c r="D55" s="23">
        <v>18</v>
      </c>
      <c r="E55" s="24">
        <f t="shared" si="0"/>
        <v>2061</v>
      </c>
      <c r="F55" s="24">
        <f t="shared" si="1"/>
        <v>103.05</v>
      </c>
      <c r="G55" s="50">
        <f t="shared" si="2"/>
        <v>2164.05</v>
      </c>
      <c r="H55" s="50">
        <f t="shared" si="3"/>
        <v>1803.0500000000002</v>
      </c>
      <c r="I55" s="24">
        <v>-104.525000000001</v>
      </c>
      <c r="J55" s="23">
        <v>0</v>
      </c>
      <c r="K55" s="197">
        <f t="shared" si="4"/>
        <v>-1907.5750000000012</v>
      </c>
    </row>
    <row r="56" spans="1:11" ht="15.6" customHeight="1">
      <c r="A56" s="23">
        <v>52</v>
      </c>
      <c r="B56" s="33" t="s">
        <v>377</v>
      </c>
      <c r="C56" s="35" t="s">
        <v>378</v>
      </c>
      <c r="D56" s="23">
        <v>19</v>
      </c>
      <c r="E56" s="24">
        <f t="shared" si="0"/>
        <v>2175.5</v>
      </c>
      <c r="F56" s="24">
        <f t="shared" si="1"/>
        <v>108.775</v>
      </c>
      <c r="G56" s="50">
        <f t="shared" si="2"/>
        <v>2284.275</v>
      </c>
      <c r="H56" s="50">
        <f t="shared" si="3"/>
        <v>1923.275</v>
      </c>
      <c r="I56" s="24">
        <v>-104.525000000001</v>
      </c>
      <c r="J56" s="23">
        <v>0</v>
      </c>
      <c r="K56" s="197">
        <f t="shared" si="4"/>
        <v>-2027.800000000001</v>
      </c>
    </row>
    <row r="57" spans="1:11" s="96" customFormat="1" ht="16.2" customHeight="1">
      <c r="A57" s="23">
        <v>53</v>
      </c>
      <c r="B57" s="33" t="s">
        <v>379</v>
      </c>
      <c r="C57" s="35" t="s">
        <v>380</v>
      </c>
      <c r="D57" s="23">
        <v>16</v>
      </c>
      <c r="E57" s="24">
        <f t="shared" si="0"/>
        <v>1832</v>
      </c>
      <c r="F57" s="24">
        <f t="shared" si="1"/>
        <v>91.6</v>
      </c>
      <c r="G57" s="50">
        <f t="shared" si="2"/>
        <v>1923.6</v>
      </c>
      <c r="H57" s="50">
        <f t="shared" si="3"/>
        <v>1562.6</v>
      </c>
      <c r="I57" s="24">
        <v>-104.525000000001</v>
      </c>
      <c r="J57" s="23">
        <v>0</v>
      </c>
      <c r="K57" s="197">
        <f t="shared" si="4"/>
        <v>-1667.125000000001</v>
      </c>
    </row>
    <row r="58" spans="1:11" ht="16.2" customHeight="1">
      <c r="A58" s="23">
        <v>54</v>
      </c>
      <c r="B58" s="33" t="s">
        <v>381</v>
      </c>
      <c r="C58" s="35" t="s">
        <v>382</v>
      </c>
      <c r="D58" s="23">
        <v>18</v>
      </c>
      <c r="E58" s="24">
        <f t="shared" si="0"/>
        <v>2061</v>
      </c>
      <c r="F58" s="24">
        <f t="shared" si="1"/>
        <v>103.05</v>
      </c>
      <c r="G58" s="50">
        <f t="shared" si="2"/>
        <v>2164.05</v>
      </c>
      <c r="H58" s="50">
        <f t="shared" si="3"/>
        <v>1803.0500000000002</v>
      </c>
      <c r="I58" s="24">
        <v>-104.525000000001</v>
      </c>
      <c r="J58" s="23">
        <v>0</v>
      </c>
      <c r="K58" s="197">
        <f t="shared" si="4"/>
        <v>-1907.5750000000012</v>
      </c>
    </row>
    <row r="59" spans="1:11" ht="13.95" customHeight="1">
      <c r="A59" s="23">
        <v>55</v>
      </c>
      <c r="B59" s="33" t="s">
        <v>383</v>
      </c>
      <c r="C59" s="35" t="s">
        <v>384</v>
      </c>
      <c r="D59" s="23">
        <v>19</v>
      </c>
      <c r="E59" s="24">
        <f t="shared" si="0"/>
        <v>2175.5</v>
      </c>
      <c r="F59" s="24">
        <f t="shared" si="1"/>
        <v>108.775</v>
      </c>
      <c r="G59" s="50">
        <f t="shared" si="2"/>
        <v>2284.275</v>
      </c>
      <c r="H59" s="50">
        <f t="shared" si="3"/>
        <v>1923.275</v>
      </c>
      <c r="I59" s="24">
        <v>-104.525000000001</v>
      </c>
      <c r="J59" s="23">
        <v>0</v>
      </c>
      <c r="K59" s="197">
        <f t="shared" si="4"/>
        <v>-2027.800000000001</v>
      </c>
    </row>
    <row r="60" spans="1:11" ht="16.95" customHeight="1">
      <c r="A60" s="23">
        <v>56</v>
      </c>
      <c r="B60" s="33" t="s">
        <v>385</v>
      </c>
      <c r="C60" s="35" t="s">
        <v>386</v>
      </c>
      <c r="D60" s="23">
        <v>18</v>
      </c>
      <c r="E60" s="24">
        <f t="shared" si="0"/>
        <v>2061</v>
      </c>
      <c r="F60" s="24">
        <f t="shared" si="1"/>
        <v>103.05</v>
      </c>
      <c r="G60" s="50">
        <f t="shared" si="2"/>
        <v>2164.05</v>
      </c>
      <c r="H60" s="50">
        <f t="shared" si="3"/>
        <v>1803.0500000000002</v>
      </c>
      <c r="I60" s="24">
        <v>-104.525000000001</v>
      </c>
      <c r="J60" s="23">
        <v>0</v>
      </c>
      <c r="K60" s="197">
        <f t="shared" si="4"/>
        <v>-1907.5750000000012</v>
      </c>
    </row>
    <row r="61" spans="1:11" s="96" customFormat="1" ht="16.95" customHeight="1">
      <c r="A61" s="23">
        <v>57</v>
      </c>
      <c r="B61" s="33" t="s">
        <v>387</v>
      </c>
      <c r="C61" s="35" t="s">
        <v>388</v>
      </c>
      <c r="D61" s="23">
        <v>18</v>
      </c>
      <c r="E61" s="24">
        <f t="shared" si="0"/>
        <v>2061</v>
      </c>
      <c r="F61" s="24">
        <f t="shared" si="1"/>
        <v>103.05</v>
      </c>
      <c r="G61" s="50">
        <f t="shared" si="2"/>
        <v>2164.05</v>
      </c>
      <c r="H61" s="50">
        <f t="shared" si="3"/>
        <v>1803.0500000000002</v>
      </c>
      <c r="I61" s="24">
        <v>-104.525000000001</v>
      </c>
      <c r="J61" s="23">
        <v>0</v>
      </c>
      <c r="K61" s="197">
        <f t="shared" si="4"/>
        <v>-1907.5750000000012</v>
      </c>
    </row>
    <row r="62" spans="1:11" s="96" customFormat="1" ht="15" customHeight="1">
      <c r="A62" s="23">
        <v>58</v>
      </c>
      <c r="B62" s="33" t="s">
        <v>389</v>
      </c>
      <c r="C62" s="35" t="s">
        <v>390</v>
      </c>
      <c r="D62" s="23">
        <v>18</v>
      </c>
      <c r="E62" s="24">
        <f t="shared" si="0"/>
        <v>2061</v>
      </c>
      <c r="F62" s="24">
        <f t="shared" si="1"/>
        <v>103.05</v>
      </c>
      <c r="G62" s="50">
        <f t="shared" si="2"/>
        <v>2164.05</v>
      </c>
      <c r="H62" s="50">
        <f t="shared" si="3"/>
        <v>1803.0500000000002</v>
      </c>
      <c r="I62" s="24">
        <v>-104.525000000001</v>
      </c>
      <c r="J62" s="23">
        <v>0</v>
      </c>
      <c r="K62" s="197">
        <f t="shared" si="4"/>
        <v>-1907.5750000000012</v>
      </c>
    </row>
    <row r="63" spans="1:11" s="96" customFormat="1" ht="16.95" customHeight="1">
      <c r="A63" s="23">
        <v>59</v>
      </c>
      <c r="B63" s="33" t="s">
        <v>391</v>
      </c>
      <c r="C63" s="35" t="s">
        <v>392</v>
      </c>
      <c r="D63" s="23">
        <v>19</v>
      </c>
      <c r="E63" s="24">
        <f t="shared" si="0"/>
        <v>2175.5</v>
      </c>
      <c r="F63" s="24">
        <f t="shared" si="1"/>
        <v>108.775</v>
      </c>
      <c r="G63" s="50">
        <f t="shared" si="2"/>
        <v>2284.275</v>
      </c>
      <c r="H63" s="50">
        <f t="shared" si="3"/>
        <v>1923.275</v>
      </c>
      <c r="I63" s="24">
        <v>-104.525000000001</v>
      </c>
      <c r="J63" s="23">
        <v>0</v>
      </c>
      <c r="K63" s="197">
        <f t="shared" si="4"/>
        <v>-2027.800000000001</v>
      </c>
    </row>
    <row r="64" spans="1:11" s="96" customFormat="1" ht="15" customHeight="1">
      <c r="A64" s="23">
        <v>60</v>
      </c>
      <c r="B64" s="33" t="s">
        <v>393</v>
      </c>
      <c r="C64" s="35" t="s">
        <v>386</v>
      </c>
      <c r="D64" s="23">
        <v>18</v>
      </c>
      <c r="E64" s="24">
        <f t="shared" si="0"/>
        <v>2061</v>
      </c>
      <c r="F64" s="24">
        <f t="shared" si="1"/>
        <v>103.05</v>
      </c>
      <c r="G64" s="50">
        <f t="shared" si="2"/>
        <v>2164.05</v>
      </c>
      <c r="H64" s="50">
        <f t="shared" si="3"/>
        <v>1803.0500000000002</v>
      </c>
      <c r="I64" s="24">
        <v>1097.724999999999</v>
      </c>
      <c r="J64" s="23">
        <v>0</v>
      </c>
      <c r="K64" s="197">
        <f t="shared" si="4"/>
        <v>-705.3250000000012</v>
      </c>
    </row>
    <row r="65" spans="1:11" ht="17.4" customHeight="1">
      <c r="A65" s="23">
        <v>61</v>
      </c>
      <c r="B65" s="33" t="s">
        <v>394</v>
      </c>
      <c r="C65" s="35" t="s">
        <v>395</v>
      </c>
      <c r="D65" s="23">
        <v>8</v>
      </c>
      <c r="E65" s="24">
        <f t="shared" si="0"/>
        <v>916</v>
      </c>
      <c r="F65" s="24">
        <f t="shared" si="1"/>
        <v>45.8</v>
      </c>
      <c r="G65" s="50">
        <f t="shared" si="2"/>
        <v>961.8</v>
      </c>
      <c r="H65" s="50">
        <f t="shared" si="3"/>
        <v>600.8</v>
      </c>
      <c r="I65" s="24">
        <v>-104.525000000001</v>
      </c>
      <c r="J65" s="23">
        <v>0</v>
      </c>
      <c r="K65" s="197">
        <f t="shared" si="4"/>
        <v>-705.325000000001</v>
      </c>
    </row>
    <row r="66" spans="1:11" ht="15.6" customHeight="1">
      <c r="A66" s="23">
        <v>62</v>
      </c>
      <c r="B66" s="33" t="s">
        <v>396</v>
      </c>
      <c r="C66" s="35" t="s">
        <v>397</v>
      </c>
      <c r="D66" s="23">
        <v>18</v>
      </c>
      <c r="E66" s="24">
        <f t="shared" si="0"/>
        <v>2061</v>
      </c>
      <c r="F66" s="24">
        <f t="shared" si="1"/>
        <v>103.05</v>
      </c>
      <c r="G66" s="50">
        <f t="shared" si="2"/>
        <v>2164.05</v>
      </c>
      <c r="H66" s="50">
        <f t="shared" si="3"/>
        <v>1803.0500000000002</v>
      </c>
      <c r="I66" s="24">
        <v>-104.525000000001</v>
      </c>
      <c r="J66" s="23">
        <v>0</v>
      </c>
      <c r="K66" s="197">
        <f t="shared" si="4"/>
        <v>-1907.5750000000012</v>
      </c>
    </row>
    <row r="67" spans="1:11" ht="16.2" customHeight="1">
      <c r="A67" s="23">
        <v>63</v>
      </c>
      <c r="B67" s="33" t="s">
        <v>398</v>
      </c>
      <c r="C67" s="35" t="s">
        <v>399</v>
      </c>
      <c r="D67" s="23">
        <v>18</v>
      </c>
      <c r="E67" s="24">
        <f t="shared" si="0"/>
        <v>2061</v>
      </c>
      <c r="F67" s="24">
        <f t="shared" si="1"/>
        <v>103.05</v>
      </c>
      <c r="G67" s="50">
        <f t="shared" si="2"/>
        <v>2164.05</v>
      </c>
      <c r="H67" s="50">
        <f t="shared" si="3"/>
        <v>1803.0500000000002</v>
      </c>
      <c r="I67" s="24">
        <v>-104.52500000000009</v>
      </c>
      <c r="J67" s="23">
        <v>0</v>
      </c>
      <c r="K67" s="197">
        <f t="shared" si="4"/>
        <v>-1907.5750000000003</v>
      </c>
    </row>
    <row r="68" spans="1:11" ht="17.4" customHeight="1">
      <c r="A68" s="23">
        <v>64</v>
      </c>
      <c r="B68" s="33" t="s">
        <v>400</v>
      </c>
      <c r="C68" s="35" t="s">
        <v>401</v>
      </c>
      <c r="D68" s="23">
        <v>18</v>
      </c>
      <c r="E68" s="24">
        <f t="shared" si="0"/>
        <v>2061</v>
      </c>
      <c r="F68" s="24">
        <f t="shared" si="1"/>
        <v>103.05</v>
      </c>
      <c r="G68" s="50">
        <f t="shared" si="2"/>
        <v>2164.05</v>
      </c>
      <c r="H68" s="50">
        <f t="shared" si="3"/>
        <v>1803.0500000000002</v>
      </c>
      <c r="I68" s="24">
        <v>-104.525000000001</v>
      </c>
      <c r="J68" s="23">
        <v>0</v>
      </c>
      <c r="K68" s="197">
        <f t="shared" si="4"/>
        <v>-1907.5750000000012</v>
      </c>
    </row>
    <row r="69" spans="1:11" ht="18" customHeight="1">
      <c r="A69" s="23">
        <v>65</v>
      </c>
      <c r="B69" s="33" t="s">
        <v>402</v>
      </c>
      <c r="C69" s="35" t="s">
        <v>403</v>
      </c>
      <c r="D69" s="23">
        <v>18</v>
      </c>
      <c r="E69" s="24">
        <f t="shared" si="0"/>
        <v>2061</v>
      </c>
      <c r="F69" s="24">
        <f t="shared" si="1"/>
        <v>103.05</v>
      </c>
      <c r="G69" s="50">
        <f t="shared" si="2"/>
        <v>2164.05</v>
      </c>
      <c r="H69" s="50">
        <f t="shared" si="3"/>
        <v>1803.0500000000002</v>
      </c>
      <c r="I69" s="24">
        <v>-104.525000000001</v>
      </c>
      <c r="J69" s="23">
        <v>0</v>
      </c>
      <c r="K69" s="197">
        <f t="shared" si="4"/>
        <v>-1907.5750000000012</v>
      </c>
    </row>
    <row r="70" spans="1:11" ht="14.4" customHeight="1">
      <c r="A70" s="23">
        <v>66</v>
      </c>
      <c r="B70" s="35" t="s">
        <v>404</v>
      </c>
      <c r="C70" s="35" t="s">
        <v>405</v>
      </c>
      <c r="D70" s="23">
        <v>18</v>
      </c>
      <c r="E70" s="24">
        <f aca="true" t="shared" si="5" ref="E70:E90">D70*114.5</f>
        <v>2061</v>
      </c>
      <c r="F70" s="24">
        <f aca="true" t="shared" si="6" ref="F70:F90">E70*5/100</f>
        <v>103.05</v>
      </c>
      <c r="G70" s="50">
        <f aca="true" t="shared" si="7" ref="G70:G90">E70+F70</f>
        <v>2164.05</v>
      </c>
      <c r="H70" s="50">
        <f aca="true" t="shared" si="8" ref="H70:H90">G70-361</f>
        <v>1803.0500000000002</v>
      </c>
      <c r="I70" s="24">
        <v>-104.525000000001</v>
      </c>
      <c r="J70" s="23">
        <v>0</v>
      </c>
      <c r="K70" s="197">
        <f aca="true" t="shared" si="9" ref="K70:K90">J70+I70-H70</f>
        <v>-1907.5750000000012</v>
      </c>
    </row>
    <row r="71" spans="1:11" ht="13.95" customHeight="1">
      <c r="A71" s="23">
        <v>67</v>
      </c>
      <c r="B71" s="35" t="s">
        <v>406</v>
      </c>
      <c r="C71" s="35" t="s">
        <v>407</v>
      </c>
      <c r="D71" s="23">
        <v>18</v>
      </c>
      <c r="E71" s="24">
        <f t="shared" si="5"/>
        <v>2061</v>
      </c>
      <c r="F71" s="24">
        <f t="shared" si="6"/>
        <v>103.05</v>
      </c>
      <c r="G71" s="50">
        <f t="shared" si="7"/>
        <v>2164.05</v>
      </c>
      <c r="H71" s="50">
        <f t="shared" si="8"/>
        <v>1803.0500000000002</v>
      </c>
      <c r="I71" s="24">
        <v>-104.52500000000009</v>
      </c>
      <c r="J71" s="23">
        <v>0</v>
      </c>
      <c r="K71" s="197">
        <f t="shared" si="9"/>
        <v>-1907.5750000000003</v>
      </c>
    </row>
    <row r="72" spans="1:11" ht="14.4" customHeight="1">
      <c r="A72" s="23">
        <v>68</v>
      </c>
      <c r="B72" s="35" t="s">
        <v>408</v>
      </c>
      <c r="C72" s="35" t="s">
        <v>409</v>
      </c>
      <c r="D72" s="23">
        <v>18</v>
      </c>
      <c r="E72" s="24">
        <f t="shared" si="5"/>
        <v>2061</v>
      </c>
      <c r="F72" s="24">
        <f t="shared" si="6"/>
        <v>103.05</v>
      </c>
      <c r="G72" s="50">
        <f t="shared" si="7"/>
        <v>2164.05</v>
      </c>
      <c r="H72" s="50">
        <f t="shared" si="8"/>
        <v>1803.0500000000002</v>
      </c>
      <c r="I72" s="24">
        <v>-104.52500000000009</v>
      </c>
      <c r="J72" s="23">
        <v>0</v>
      </c>
      <c r="K72" s="197">
        <f t="shared" si="9"/>
        <v>-1907.5750000000003</v>
      </c>
    </row>
    <row r="73" spans="1:11" s="96" customFormat="1" ht="13.95" customHeight="1">
      <c r="A73" s="23">
        <v>69</v>
      </c>
      <c r="B73" s="35" t="s">
        <v>410</v>
      </c>
      <c r="C73" s="35" t="s">
        <v>411</v>
      </c>
      <c r="D73" s="23">
        <v>18</v>
      </c>
      <c r="E73" s="24">
        <f t="shared" si="5"/>
        <v>2061</v>
      </c>
      <c r="F73" s="24">
        <f t="shared" si="6"/>
        <v>103.05</v>
      </c>
      <c r="G73" s="50">
        <f t="shared" si="7"/>
        <v>2164.05</v>
      </c>
      <c r="H73" s="50">
        <f t="shared" si="8"/>
        <v>1803.0500000000002</v>
      </c>
      <c r="I73" s="24">
        <v>1097.724999999999</v>
      </c>
      <c r="J73" s="23">
        <v>0</v>
      </c>
      <c r="K73" s="197">
        <f t="shared" si="9"/>
        <v>-705.3250000000012</v>
      </c>
    </row>
    <row r="74" spans="1:11" s="96" customFormat="1" ht="15.6" customHeight="1">
      <c r="A74" s="23">
        <v>70</v>
      </c>
      <c r="B74" s="35" t="s">
        <v>412</v>
      </c>
      <c r="C74" s="35" t="s">
        <v>413</v>
      </c>
      <c r="D74" s="23">
        <v>18</v>
      </c>
      <c r="E74" s="24">
        <f t="shared" si="5"/>
        <v>2061</v>
      </c>
      <c r="F74" s="24">
        <f t="shared" si="6"/>
        <v>103.05</v>
      </c>
      <c r="G74" s="50">
        <f t="shared" si="7"/>
        <v>2164.05</v>
      </c>
      <c r="H74" s="50">
        <f t="shared" si="8"/>
        <v>1803.0500000000002</v>
      </c>
      <c r="I74" s="24">
        <v>-104.525000000001</v>
      </c>
      <c r="J74" s="23">
        <v>0</v>
      </c>
      <c r="K74" s="197">
        <f t="shared" si="9"/>
        <v>-1907.5750000000012</v>
      </c>
    </row>
    <row r="75" spans="1:11" s="96" customFormat="1" ht="13.95" customHeight="1">
      <c r="A75" s="23">
        <v>71</v>
      </c>
      <c r="B75" s="35" t="s">
        <v>414</v>
      </c>
      <c r="C75" s="35" t="s">
        <v>415</v>
      </c>
      <c r="D75" s="23">
        <v>18</v>
      </c>
      <c r="E75" s="24">
        <f t="shared" si="5"/>
        <v>2061</v>
      </c>
      <c r="F75" s="24">
        <f t="shared" si="6"/>
        <v>103.05</v>
      </c>
      <c r="G75" s="50">
        <f t="shared" si="7"/>
        <v>2164.05</v>
      </c>
      <c r="H75" s="50">
        <f t="shared" si="8"/>
        <v>1803.0500000000002</v>
      </c>
      <c r="I75" s="24">
        <v>-104.525000000001</v>
      </c>
      <c r="J75" s="23">
        <v>0</v>
      </c>
      <c r="K75" s="197">
        <f t="shared" si="9"/>
        <v>-1907.5750000000012</v>
      </c>
    </row>
    <row r="76" spans="1:11" s="96" customFormat="1" ht="15" customHeight="1">
      <c r="A76" s="23">
        <v>72</v>
      </c>
      <c r="B76" s="35" t="s">
        <v>416</v>
      </c>
      <c r="C76" s="35" t="s">
        <v>417</v>
      </c>
      <c r="D76" s="23">
        <v>18</v>
      </c>
      <c r="E76" s="24">
        <f t="shared" si="5"/>
        <v>2061</v>
      </c>
      <c r="F76" s="24">
        <f t="shared" si="6"/>
        <v>103.05</v>
      </c>
      <c r="G76" s="50">
        <f t="shared" si="7"/>
        <v>2164.05</v>
      </c>
      <c r="H76" s="50">
        <f t="shared" si="8"/>
        <v>1803.0500000000002</v>
      </c>
      <c r="I76" s="24">
        <v>-104.525000000001</v>
      </c>
      <c r="J76" s="23">
        <v>0</v>
      </c>
      <c r="K76" s="197">
        <f t="shared" si="9"/>
        <v>-1907.5750000000012</v>
      </c>
    </row>
    <row r="77" spans="1:11" ht="14.4" customHeight="1">
      <c r="A77" s="23">
        <v>73</v>
      </c>
      <c r="B77" s="37" t="s">
        <v>418</v>
      </c>
      <c r="C77" s="37" t="s">
        <v>419</v>
      </c>
      <c r="D77" s="23">
        <v>18</v>
      </c>
      <c r="E77" s="24">
        <f t="shared" si="5"/>
        <v>2061</v>
      </c>
      <c r="F77" s="24">
        <f t="shared" si="6"/>
        <v>103.05</v>
      </c>
      <c r="G77" s="50">
        <f t="shared" si="7"/>
        <v>2164.05</v>
      </c>
      <c r="H77" s="50">
        <f t="shared" si="8"/>
        <v>1803.0500000000002</v>
      </c>
      <c r="I77" s="24">
        <v>-104.525000000001</v>
      </c>
      <c r="J77" s="23">
        <v>0</v>
      </c>
      <c r="K77" s="197">
        <f t="shared" si="9"/>
        <v>-1907.5750000000012</v>
      </c>
    </row>
    <row r="78" spans="1:11" ht="15.6" customHeight="1">
      <c r="A78" s="23">
        <v>74</v>
      </c>
      <c r="B78" s="35" t="s">
        <v>420</v>
      </c>
      <c r="C78" s="35" t="s">
        <v>480</v>
      </c>
      <c r="D78" s="23">
        <v>18</v>
      </c>
      <c r="E78" s="24">
        <f t="shared" si="5"/>
        <v>2061</v>
      </c>
      <c r="F78" s="24">
        <f t="shared" si="6"/>
        <v>103.05</v>
      </c>
      <c r="G78" s="50">
        <f t="shared" si="7"/>
        <v>2164.05</v>
      </c>
      <c r="H78" s="50">
        <f t="shared" si="8"/>
        <v>1803.0500000000002</v>
      </c>
      <c r="I78" s="24">
        <v>3141.5499999999997</v>
      </c>
      <c r="J78" s="23">
        <v>0</v>
      </c>
      <c r="K78" s="197">
        <f t="shared" si="9"/>
        <v>1338.4999999999995</v>
      </c>
    </row>
    <row r="79" spans="1:11" s="96" customFormat="1" ht="15" customHeight="1">
      <c r="A79" s="23">
        <v>75</v>
      </c>
      <c r="B79" s="35" t="s">
        <v>421</v>
      </c>
      <c r="C79" s="35" t="s">
        <v>422</v>
      </c>
      <c r="D79" s="23">
        <v>18</v>
      </c>
      <c r="E79" s="24">
        <f t="shared" si="5"/>
        <v>2061</v>
      </c>
      <c r="F79" s="24">
        <f t="shared" si="6"/>
        <v>103.05</v>
      </c>
      <c r="G79" s="50">
        <f t="shared" si="7"/>
        <v>2164.05</v>
      </c>
      <c r="H79" s="50">
        <f t="shared" si="8"/>
        <v>1803.0500000000002</v>
      </c>
      <c r="I79" s="24">
        <v>-104.52500000000009</v>
      </c>
      <c r="J79" s="23">
        <v>0</v>
      </c>
      <c r="K79" s="197">
        <f t="shared" si="9"/>
        <v>-1907.5750000000003</v>
      </c>
    </row>
    <row r="80" spans="1:11" ht="15.6" customHeight="1">
      <c r="A80" s="23">
        <v>76</v>
      </c>
      <c r="B80" s="35" t="s">
        <v>423</v>
      </c>
      <c r="C80" s="35" t="s">
        <v>424</v>
      </c>
      <c r="D80" s="23">
        <v>18</v>
      </c>
      <c r="E80" s="24">
        <f t="shared" si="5"/>
        <v>2061</v>
      </c>
      <c r="F80" s="24">
        <f t="shared" si="6"/>
        <v>103.05</v>
      </c>
      <c r="G80" s="50">
        <f t="shared" si="7"/>
        <v>2164.05</v>
      </c>
      <c r="H80" s="50">
        <f t="shared" si="8"/>
        <v>1803.0500000000002</v>
      </c>
      <c r="I80" s="24">
        <v>-104.525000000001</v>
      </c>
      <c r="J80" s="23">
        <v>0</v>
      </c>
      <c r="K80" s="197">
        <f t="shared" si="9"/>
        <v>-1907.5750000000012</v>
      </c>
    </row>
    <row r="81" spans="1:11" ht="15.6" customHeight="1">
      <c r="A81" s="23">
        <v>77</v>
      </c>
      <c r="B81" s="35" t="s">
        <v>425</v>
      </c>
      <c r="C81" s="35" t="s">
        <v>426</v>
      </c>
      <c r="D81" s="23">
        <v>19</v>
      </c>
      <c r="E81" s="24">
        <f t="shared" si="5"/>
        <v>2175.5</v>
      </c>
      <c r="F81" s="24">
        <f t="shared" si="6"/>
        <v>108.775</v>
      </c>
      <c r="G81" s="50">
        <f t="shared" si="7"/>
        <v>2284.275</v>
      </c>
      <c r="H81" s="50">
        <f t="shared" si="8"/>
        <v>1923.275</v>
      </c>
      <c r="I81" s="24">
        <v>-104.525000000001</v>
      </c>
      <c r="J81" s="23">
        <v>0</v>
      </c>
      <c r="K81" s="197">
        <f t="shared" si="9"/>
        <v>-2027.800000000001</v>
      </c>
    </row>
    <row r="82" spans="1:11" ht="14.4" customHeight="1">
      <c r="A82" s="23">
        <v>78</v>
      </c>
      <c r="B82" s="33" t="s">
        <v>427</v>
      </c>
      <c r="C82" s="35" t="s">
        <v>428</v>
      </c>
      <c r="D82" s="23">
        <v>19</v>
      </c>
      <c r="E82" s="24">
        <f t="shared" si="5"/>
        <v>2175.5</v>
      </c>
      <c r="F82" s="24">
        <f t="shared" si="6"/>
        <v>108.775</v>
      </c>
      <c r="G82" s="50">
        <f t="shared" si="7"/>
        <v>2284.275</v>
      </c>
      <c r="H82" s="50">
        <f t="shared" si="8"/>
        <v>1923.275</v>
      </c>
      <c r="I82" s="24">
        <v>-104.525000000001</v>
      </c>
      <c r="J82" s="23">
        <v>0</v>
      </c>
      <c r="K82" s="197">
        <f t="shared" si="9"/>
        <v>-2027.800000000001</v>
      </c>
    </row>
    <row r="83" spans="1:11" ht="15" customHeight="1">
      <c r="A83" s="23">
        <v>79</v>
      </c>
      <c r="B83" s="33" t="s">
        <v>429</v>
      </c>
      <c r="C83" s="35" t="s">
        <v>430</v>
      </c>
      <c r="D83" s="23">
        <v>19</v>
      </c>
      <c r="E83" s="24">
        <f t="shared" si="5"/>
        <v>2175.5</v>
      </c>
      <c r="F83" s="24">
        <f t="shared" si="6"/>
        <v>108.775</v>
      </c>
      <c r="G83" s="50">
        <f t="shared" si="7"/>
        <v>2284.275</v>
      </c>
      <c r="H83" s="50">
        <f t="shared" si="8"/>
        <v>1923.275</v>
      </c>
      <c r="I83" s="24">
        <v>-104.525000000001</v>
      </c>
      <c r="J83" s="23">
        <v>0</v>
      </c>
      <c r="K83" s="197">
        <f t="shared" si="9"/>
        <v>-2027.800000000001</v>
      </c>
    </row>
    <row r="84" spans="1:11" s="96" customFormat="1" ht="15" customHeight="1">
      <c r="A84" s="23">
        <v>80</v>
      </c>
      <c r="B84" s="33" t="s">
        <v>431</v>
      </c>
      <c r="C84" s="35" t="s">
        <v>432</v>
      </c>
      <c r="D84" s="23">
        <v>0</v>
      </c>
      <c r="E84" s="24">
        <f t="shared" si="5"/>
        <v>0</v>
      </c>
      <c r="F84" s="24">
        <f t="shared" si="6"/>
        <v>0</v>
      </c>
      <c r="G84" s="50">
        <f t="shared" si="7"/>
        <v>0</v>
      </c>
      <c r="H84" s="50">
        <f t="shared" si="8"/>
        <v>-361</v>
      </c>
      <c r="I84" s="24">
        <v>-104.525000000001</v>
      </c>
      <c r="J84" s="23">
        <v>0</v>
      </c>
      <c r="K84" s="197">
        <f t="shared" si="9"/>
        <v>256.474999999999</v>
      </c>
    </row>
    <row r="85" spans="1:11" s="96" customFormat="1" ht="15.6" customHeight="1">
      <c r="A85" s="23">
        <v>81</v>
      </c>
      <c r="B85" s="33" t="s">
        <v>433</v>
      </c>
      <c r="C85" s="35" t="s">
        <v>434</v>
      </c>
      <c r="D85" s="23">
        <v>20</v>
      </c>
      <c r="E85" s="24">
        <f t="shared" si="5"/>
        <v>2290</v>
      </c>
      <c r="F85" s="24">
        <f t="shared" si="6"/>
        <v>114.5</v>
      </c>
      <c r="G85" s="50">
        <f t="shared" si="7"/>
        <v>2404.5</v>
      </c>
      <c r="H85" s="50">
        <f t="shared" si="8"/>
        <v>2043.5</v>
      </c>
      <c r="I85" s="24">
        <v>-104.525000000001</v>
      </c>
      <c r="J85" s="23">
        <v>0</v>
      </c>
      <c r="K85" s="197">
        <f t="shared" si="9"/>
        <v>-2148.025000000001</v>
      </c>
    </row>
    <row r="86" spans="1:11" s="96" customFormat="1" ht="15" customHeight="1">
      <c r="A86" s="23">
        <v>82</v>
      </c>
      <c r="B86" s="33" t="s">
        <v>435</v>
      </c>
      <c r="C86" s="35" t="s">
        <v>436</v>
      </c>
      <c r="D86" s="23">
        <v>18</v>
      </c>
      <c r="E86" s="24">
        <f t="shared" si="5"/>
        <v>2061</v>
      </c>
      <c r="F86" s="24">
        <f t="shared" si="6"/>
        <v>103.05</v>
      </c>
      <c r="G86" s="50">
        <f t="shared" si="7"/>
        <v>2164.05</v>
      </c>
      <c r="H86" s="50">
        <f t="shared" si="8"/>
        <v>1803.0500000000002</v>
      </c>
      <c r="I86" s="24">
        <v>-104.525000000001</v>
      </c>
      <c r="J86" s="23">
        <v>0</v>
      </c>
      <c r="K86" s="197">
        <f t="shared" si="9"/>
        <v>-1907.5750000000012</v>
      </c>
    </row>
    <row r="87" spans="1:11" s="96" customFormat="1" ht="15" customHeight="1">
      <c r="A87" s="23">
        <v>83</v>
      </c>
      <c r="B87" s="33" t="s">
        <v>437</v>
      </c>
      <c r="C87" s="35" t="s">
        <v>438</v>
      </c>
      <c r="D87" s="23">
        <v>17</v>
      </c>
      <c r="E87" s="24">
        <f t="shared" si="5"/>
        <v>1946.5</v>
      </c>
      <c r="F87" s="24">
        <f t="shared" si="6"/>
        <v>97.325</v>
      </c>
      <c r="G87" s="50">
        <f t="shared" si="7"/>
        <v>2043.825</v>
      </c>
      <c r="H87" s="50">
        <f t="shared" si="8"/>
        <v>1682.825</v>
      </c>
      <c r="I87" s="24">
        <v>-104.525000000001</v>
      </c>
      <c r="J87" s="23">
        <v>0</v>
      </c>
      <c r="K87" s="197">
        <f t="shared" si="9"/>
        <v>-1787.350000000001</v>
      </c>
    </row>
    <row r="88" spans="1:11" ht="15" customHeight="1">
      <c r="A88" s="23">
        <v>84</v>
      </c>
      <c r="B88" s="33" t="s">
        <v>452</v>
      </c>
      <c r="C88" s="35" t="s">
        <v>450</v>
      </c>
      <c r="D88" s="23">
        <v>20</v>
      </c>
      <c r="E88" s="24">
        <f t="shared" si="5"/>
        <v>2290</v>
      </c>
      <c r="F88" s="24">
        <f t="shared" si="6"/>
        <v>114.5</v>
      </c>
      <c r="G88" s="50">
        <f t="shared" si="7"/>
        <v>2404.5</v>
      </c>
      <c r="H88" s="50">
        <f t="shared" si="8"/>
        <v>2043.5</v>
      </c>
      <c r="I88" s="24">
        <v>-104.525000000001</v>
      </c>
      <c r="J88" s="23">
        <v>0</v>
      </c>
      <c r="K88" s="197">
        <f t="shared" si="9"/>
        <v>-2148.025000000001</v>
      </c>
    </row>
    <row r="89" spans="1:11" ht="15" customHeight="1">
      <c r="A89" s="23">
        <v>85</v>
      </c>
      <c r="B89" s="33" t="s">
        <v>389</v>
      </c>
      <c r="C89" s="35" t="s">
        <v>451</v>
      </c>
      <c r="D89" s="23">
        <v>19</v>
      </c>
      <c r="E89" s="24">
        <f t="shared" si="5"/>
        <v>2175.5</v>
      </c>
      <c r="F89" s="24">
        <f t="shared" si="6"/>
        <v>108.775</v>
      </c>
      <c r="G89" s="50">
        <f t="shared" si="7"/>
        <v>2284.275</v>
      </c>
      <c r="H89" s="50">
        <f t="shared" si="8"/>
        <v>1923.275</v>
      </c>
      <c r="I89" s="24">
        <v>-104.525000000001</v>
      </c>
      <c r="J89" s="23">
        <v>0</v>
      </c>
      <c r="K89" s="197">
        <f t="shared" si="9"/>
        <v>-2027.800000000001</v>
      </c>
    </row>
    <row r="90" spans="1:11" ht="15" customHeight="1" thickBot="1">
      <c r="A90" s="38">
        <v>86</v>
      </c>
      <c r="B90" s="102" t="s">
        <v>375</v>
      </c>
      <c r="C90" s="66" t="s">
        <v>376</v>
      </c>
      <c r="D90" s="23">
        <v>20</v>
      </c>
      <c r="E90" s="21">
        <f t="shared" si="5"/>
        <v>2290</v>
      </c>
      <c r="F90" s="51">
        <f t="shared" si="6"/>
        <v>114.5</v>
      </c>
      <c r="G90" s="52">
        <f t="shared" si="7"/>
        <v>2404.5</v>
      </c>
      <c r="H90" s="50">
        <f t="shared" si="8"/>
        <v>2043.5</v>
      </c>
      <c r="I90" s="51">
        <v>-104.52500000000009</v>
      </c>
      <c r="J90" s="20">
        <v>0</v>
      </c>
      <c r="K90" s="197">
        <f t="shared" si="9"/>
        <v>-2148.025</v>
      </c>
    </row>
    <row r="91" spans="1:11" ht="15" customHeight="1" thickBot="1">
      <c r="A91" s="115"/>
      <c r="B91" s="116"/>
      <c r="C91" s="41" t="s">
        <v>34</v>
      </c>
      <c r="D91" s="67">
        <f aca="true" t="shared" si="10" ref="D91:K91">SUM(D5:D90)</f>
        <v>1536</v>
      </c>
      <c r="E91" s="43">
        <f t="shared" si="10"/>
        <v>175872</v>
      </c>
      <c r="F91" s="43">
        <f t="shared" si="10"/>
        <v>8793.600000000004</v>
      </c>
      <c r="G91" s="43">
        <f t="shared" si="10"/>
        <v>184665.59999999983</v>
      </c>
      <c r="H91" s="43">
        <f t="shared" si="10"/>
        <v>153619.6</v>
      </c>
      <c r="I91" s="43">
        <f t="shared" si="10"/>
        <v>-32135.1500000001</v>
      </c>
      <c r="J91" s="42">
        <f t="shared" si="10"/>
        <v>0</v>
      </c>
      <c r="K91" s="173">
        <f t="shared" si="10"/>
        <v>-185754.75000000015</v>
      </c>
    </row>
    <row r="92" spans="1:11" ht="15" customHeight="1">
      <c r="A92" s="56"/>
      <c r="B92" s="60"/>
      <c r="C92" s="10"/>
      <c r="D92" s="10"/>
      <c r="E92" s="10"/>
      <c r="F92" s="10"/>
      <c r="G92" s="10"/>
      <c r="H92" s="10"/>
      <c r="I92" s="77"/>
      <c r="J92" s="45"/>
      <c r="K92" s="174"/>
    </row>
    <row r="93" spans="1:11" ht="15" customHeight="1">
      <c r="A93" s="57"/>
      <c r="B93" s="62"/>
      <c r="C93" s="62"/>
      <c r="D93" s="29"/>
      <c r="E93" s="29"/>
      <c r="F93" s="29"/>
      <c r="G93" s="29"/>
      <c r="H93" s="29"/>
      <c r="I93" s="29"/>
      <c r="J93" s="29"/>
      <c r="K93" s="175"/>
    </row>
    <row r="94" spans="1:11" ht="15">
      <c r="A94" s="57"/>
      <c r="B94" s="29"/>
      <c r="C94" s="29"/>
      <c r="D94" s="29"/>
      <c r="E94" s="29"/>
      <c r="F94" s="29"/>
      <c r="G94" s="29"/>
      <c r="H94" s="29"/>
      <c r="I94" s="29"/>
      <c r="J94" s="29"/>
      <c r="K94" s="176" t="s">
        <v>94</v>
      </c>
    </row>
    <row r="95" spans="1:11" ht="15">
      <c r="A95" s="57"/>
      <c r="B95" s="29"/>
      <c r="C95" s="30"/>
      <c r="D95" s="113"/>
      <c r="E95" s="30"/>
      <c r="F95" s="30"/>
      <c r="G95" s="30"/>
      <c r="H95" s="30"/>
      <c r="I95" s="29"/>
      <c r="J95" s="29"/>
      <c r="K95" s="176" t="s">
        <v>439</v>
      </c>
    </row>
    <row r="96" spans="1:11" ht="15" thickBot="1">
      <c r="A96" s="58"/>
      <c r="B96" s="4" t="s">
        <v>461</v>
      </c>
      <c r="C96" s="48" t="s">
        <v>462</v>
      </c>
      <c r="D96" s="61"/>
      <c r="E96" s="61"/>
      <c r="F96" s="61"/>
      <c r="G96" s="61" t="s">
        <v>35</v>
      </c>
      <c r="H96" s="61"/>
      <c r="I96" s="31"/>
      <c r="J96" s="68"/>
      <c r="K96" s="177" t="s">
        <v>38</v>
      </c>
    </row>
    <row r="97" spans="1:2" ht="15">
      <c r="A97" s="117"/>
      <c r="B97" s="29"/>
    </row>
    <row r="98" spans="1:2" ht="15">
      <c r="A98" s="117"/>
      <c r="B98" s="29"/>
    </row>
    <row r="116" ht="15">
      <c r="K116" s="179"/>
    </row>
    <row r="117" ht="15">
      <c r="K117" s="180"/>
    </row>
    <row r="118" spans="11:16" ht="15">
      <c r="K118" s="180"/>
      <c r="L118" s="30"/>
      <c r="M118" s="30"/>
      <c r="N118" s="30"/>
      <c r="O118" s="30"/>
      <c r="P118" s="30"/>
    </row>
    <row r="119" spans="11:16" ht="15">
      <c r="K119" s="180"/>
      <c r="L119" s="30"/>
      <c r="M119" s="30"/>
      <c r="N119" s="30"/>
      <c r="O119" s="30"/>
      <c r="P119" s="30"/>
    </row>
    <row r="120" spans="11:16" ht="15">
      <c r="K120" s="181"/>
      <c r="L120" s="30"/>
      <c r="M120" s="30"/>
      <c r="N120" s="30"/>
      <c r="O120" s="30"/>
      <c r="P120" s="30"/>
    </row>
    <row r="121" spans="11:17" ht="15">
      <c r="K121" s="181"/>
      <c r="L121" s="30"/>
      <c r="M121" s="30"/>
      <c r="N121" s="30"/>
      <c r="O121" s="30"/>
      <c r="P121" s="30"/>
      <c r="Q121" s="29"/>
    </row>
    <row r="122" spans="12:17" ht="15">
      <c r="L122" s="29"/>
      <c r="M122" s="29"/>
      <c r="N122" s="29"/>
      <c r="O122" s="29"/>
      <c r="P122" s="29"/>
      <c r="Q122" s="29"/>
    </row>
    <row r="123" spans="12:17" ht="15">
      <c r="L123" s="29"/>
      <c r="M123" s="29"/>
      <c r="N123" s="29"/>
      <c r="O123" s="29"/>
      <c r="P123" s="29"/>
      <c r="Q123" s="29"/>
    </row>
  </sheetData>
  <mergeCells count="2">
    <mergeCell ref="A1:K1"/>
    <mergeCell ref="A2:K2"/>
  </mergeCells>
  <printOptions horizontalCentered="1"/>
  <pageMargins left="0.7480314960629921" right="0.1968503937007874" top="0.4330708661417323" bottom="0.7480314960629921" header="1.0236220472440944" footer="0.35433070866141736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1"/>
  <sheetViews>
    <sheetView workbookViewId="0" topLeftCell="A4">
      <selection activeCell="M27" sqref="M27"/>
    </sheetView>
  </sheetViews>
  <sheetFormatPr defaultColWidth="9.140625" defaultRowHeight="15"/>
  <cols>
    <col min="1" max="1" width="6.57421875" style="0" customWidth="1"/>
    <col min="2" max="2" width="18.00390625" style="0" customWidth="1"/>
    <col min="4" max="4" width="10.00390625" style="0" customWidth="1"/>
    <col min="6" max="7" width="10.00390625" style="0" customWidth="1"/>
    <col min="8" max="8" width="10.28125" style="49" customWidth="1"/>
    <col min="9" max="9" width="9.00390625" style="0" customWidth="1"/>
    <col min="10" max="10" width="11.00390625" style="0" customWidth="1"/>
  </cols>
  <sheetData>
    <row r="1" spans="1:10" ht="24" customHeight="1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</row>
    <row r="2" spans="1:10" ht="25.95" customHeight="1" thickBot="1">
      <c r="A2" s="209" t="s">
        <v>510</v>
      </c>
      <c r="B2" s="209"/>
      <c r="C2" s="209"/>
      <c r="D2" s="209"/>
      <c r="E2" s="209"/>
      <c r="F2" s="209"/>
      <c r="G2" s="209"/>
      <c r="H2" s="209"/>
      <c r="I2" s="209"/>
      <c r="J2" s="209"/>
    </row>
    <row r="3" spans="1:10" ht="58.2" thickBot="1">
      <c r="A3" s="90" t="s">
        <v>1</v>
      </c>
      <c r="B3" s="70" t="s">
        <v>2</v>
      </c>
      <c r="C3" s="71" t="s">
        <v>3</v>
      </c>
      <c r="D3" s="91" t="s">
        <v>4</v>
      </c>
      <c r="E3" s="91" t="s">
        <v>5</v>
      </c>
      <c r="F3" s="91" t="s">
        <v>6</v>
      </c>
      <c r="G3" s="182" t="s">
        <v>515</v>
      </c>
      <c r="H3" s="71" t="s">
        <v>7</v>
      </c>
      <c r="I3" s="71" t="s">
        <v>8</v>
      </c>
      <c r="J3" s="73" t="s">
        <v>9</v>
      </c>
    </row>
    <row r="4" spans="1:10" ht="15" thickBot="1">
      <c r="A4" s="6"/>
      <c r="B4" s="92"/>
      <c r="C4" s="93"/>
      <c r="D4" s="42">
        <v>114.5</v>
      </c>
      <c r="E4" s="43">
        <v>5.725</v>
      </c>
      <c r="F4" s="44">
        <v>120.23</v>
      </c>
      <c r="G4" s="44"/>
      <c r="H4" s="94">
        <v>0</v>
      </c>
      <c r="I4" s="7"/>
      <c r="J4" s="75">
        <v>-120.225</v>
      </c>
    </row>
    <row r="5" spans="1:10" ht="15">
      <c r="A5" s="183">
        <v>1</v>
      </c>
      <c r="B5" s="3" t="s">
        <v>10</v>
      </c>
      <c r="C5" s="2">
        <v>23</v>
      </c>
      <c r="D5" s="5">
        <f>C5*114.5</f>
        <v>2633.5</v>
      </c>
      <c r="E5" s="5">
        <f>D5*5/100</f>
        <v>131.675</v>
      </c>
      <c r="F5" s="8">
        <f>D5+E5</f>
        <v>2765.175</v>
      </c>
      <c r="G5" s="8">
        <f>F5-361</f>
        <v>2404.175</v>
      </c>
      <c r="H5" s="8">
        <v>-104.525000000001</v>
      </c>
      <c r="I5" s="9">
        <v>0</v>
      </c>
      <c r="J5" s="184">
        <f>I5+H5-G5</f>
        <v>-2508.700000000001</v>
      </c>
    </row>
    <row r="6" spans="1:10" s="32" customFormat="1" ht="15">
      <c r="A6" s="185">
        <v>2</v>
      </c>
      <c r="B6" s="1" t="s">
        <v>11</v>
      </c>
      <c r="C6" s="98">
        <v>21</v>
      </c>
      <c r="D6" s="80">
        <f aca="true" t="shared" si="0" ref="D6:D32">C6*114.5</f>
        <v>2404.5</v>
      </c>
      <c r="E6" s="80">
        <f aca="true" t="shared" si="1" ref="E6:E32">D6*5/100</f>
        <v>120.225</v>
      </c>
      <c r="F6" s="81">
        <f aca="true" t="shared" si="2" ref="F6:F32">D6+E6</f>
        <v>2524.725</v>
      </c>
      <c r="G6" s="8">
        <f aca="true" t="shared" si="3" ref="G6:G32">F6-361</f>
        <v>2163.725</v>
      </c>
      <c r="H6" s="81">
        <v>1097.724999999999</v>
      </c>
      <c r="I6" s="99">
        <v>0</v>
      </c>
      <c r="J6" s="184">
        <f aca="true" t="shared" si="4" ref="J6:J32">I6+H6-G6</f>
        <v>-1066.000000000001</v>
      </c>
    </row>
    <row r="7" spans="1:10" ht="15">
      <c r="A7" s="185">
        <v>3</v>
      </c>
      <c r="B7" s="1" t="s">
        <v>12</v>
      </c>
      <c r="C7" s="98">
        <v>21</v>
      </c>
      <c r="D7" s="80">
        <f t="shared" si="0"/>
        <v>2404.5</v>
      </c>
      <c r="E7" s="80">
        <f t="shared" si="1"/>
        <v>120.225</v>
      </c>
      <c r="F7" s="81">
        <f t="shared" si="2"/>
        <v>2524.725</v>
      </c>
      <c r="G7" s="8">
        <f t="shared" si="3"/>
        <v>2163.725</v>
      </c>
      <c r="H7" s="81">
        <v>-104.52500000000009</v>
      </c>
      <c r="I7" s="99">
        <v>0</v>
      </c>
      <c r="J7" s="184">
        <f t="shared" si="4"/>
        <v>-2268.25</v>
      </c>
    </row>
    <row r="8" spans="1:10" ht="15">
      <c r="A8" s="185">
        <v>4</v>
      </c>
      <c r="B8" s="1" t="s">
        <v>505</v>
      </c>
      <c r="C8" s="98">
        <v>22</v>
      </c>
      <c r="D8" s="80">
        <f t="shared" si="0"/>
        <v>2519</v>
      </c>
      <c r="E8" s="80">
        <f t="shared" si="1"/>
        <v>125.95</v>
      </c>
      <c r="F8" s="81">
        <f t="shared" si="2"/>
        <v>2644.95</v>
      </c>
      <c r="G8" s="8">
        <f t="shared" si="3"/>
        <v>2283.95</v>
      </c>
      <c r="H8" s="81">
        <v>3382.0000000000005</v>
      </c>
      <c r="I8" s="99">
        <v>0</v>
      </c>
      <c r="J8" s="184">
        <f t="shared" si="4"/>
        <v>1098.0500000000006</v>
      </c>
    </row>
    <row r="9" spans="1:10" ht="15">
      <c r="A9" s="185">
        <v>5</v>
      </c>
      <c r="B9" s="1" t="s">
        <v>13</v>
      </c>
      <c r="C9" s="98">
        <v>17</v>
      </c>
      <c r="D9" s="80">
        <f t="shared" si="0"/>
        <v>1946.5</v>
      </c>
      <c r="E9" s="80">
        <f t="shared" si="1"/>
        <v>97.325</v>
      </c>
      <c r="F9" s="81">
        <f t="shared" si="2"/>
        <v>2043.825</v>
      </c>
      <c r="G9" s="8">
        <f t="shared" si="3"/>
        <v>1682.825</v>
      </c>
      <c r="H9" s="81">
        <v>1217.9499999999994</v>
      </c>
      <c r="I9" s="99">
        <v>0</v>
      </c>
      <c r="J9" s="184">
        <f t="shared" si="4"/>
        <v>-464.8750000000007</v>
      </c>
    </row>
    <row r="10" spans="1:10" ht="15">
      <c r="A10" s="185">
        <v>6</v>
      </c>
      <c r="B10" s="1" t="s">
        <v>514</v>
      </c>
      <c r="C10" s="98">
        <v>0</v>
      </c>
      <c r="D10" s="80">
        <f t="shared" si="0"/>
        <v>0</v>
      </c>
      <c r="E10" s="80">
        <f t="shared" si="1"/>
        <v>0</v>
      </c>
      <c r="F10" s="81">
        <f t="shared" si="2"/>
        <v>0</v>
      </c>
      <c r="G10" s="8">
        <f t="shared" si="3"/>
        <v>-361</v>
      </c>
      <c r="H10" s="81">
        <v>-104.525000000001</v>
      </c>
      <c r="I10" s="99">
        <v>0</v>
      </c>
      <c r="J10" s="184">
        <f t="shared" si="4"/>
        <v>256.474999999999</v>
      </c>
    </row>
    <row r="11" spans="1:10" ht="15">
      <c r="A11" s="185">
        <v>7</v>
      </c>
      <c r="B11" s="1" t="s">
        <v>14</v>
      </c>
      <c r="C11" s="98">
        <v>21</v>
      </c>
      <c r="D11" s="80">
        <f t="shared" si="0"/>
        <v>2404.5</v>
      </c>
      <c r="E11" s="80">
        <f t="shared" si="1"/>
        <v>120.225</v>
      </c>
      <c r="F11" s="81">
        <f t="shared" si="2"/>
        <v>2524.725</v>
      </c>
      <c r="G11" s="8">
        <f t="shared" si="3"/>
        <v>2163.725</v>
      </c>
      <c r="H11" s="81">
        <v>-104.525000000001</v>
      </c>
      <c r="I11" s="99">
        <v>0</v>
      </c>
      <c r="J11" s="184">
        <f t="shared" si="4"/>
        <v>-2268.250000000001</v>
      </c>
    </row>
    <row r="12" spans="1:10" ht="15">
      <c r="A12" s="185">
        <v>8</v>
      </c>
      <c r="B12" s="1" t="s">
        <v>15</v>
      </c>
      <c r="C12" s="98">
        <v>20</v>
      </c>
      <c r="D12" s="80">
        <f t="shared" si="0"/>
        <v>2290</v>
      </c>
      <c r="E12" s="80">
        <f t="shared" si="1"/>
        <v>114.5</v>
      </c>
      <c r="F12" s="81">
        <f t="shared" si="2"/>
        <v>2404.5</v>
      </c>
      <c r="G12" s="8">
        <f t="shared" si="3"/>
        <v>2043.5</v>
      </c>
      <c r="H12" s="81">
        <v>-104.525000000001</v>
      </c>
      <c r="I12" s="99">
        <v>0</v>
      </c>
      <c r="J12" s="184">
        <f t="shared" si="4"/>
        <v>-2148.025000000001</v>
      </c>
    </row>
    <row r="13" spans="1:10" ht="15">
      <c r="A13" s="185">
        <v>9</v>
      </c>
      <c r="B13" s="1" t="s">
        <v>16</v>
      </c>
      <c r="C13" s="98">
        <v>19</v>
      </c>
      <c r="D13" s="80">
        <f t="shared" si="0"/>
        <v>2175.5</v>
      </c>
      <c r="E13" s="80">
        <f t="shared" si="1"/>
        <v>108.775</v>
      </c>
      <c r="F13" s="81">
        <f t="shared" si="2"/>
        <v>2284.275</v>
      </c>
      <c r="G13" s="8">
        <f t="shared" si="3"/>
        <v>1923.275</v>
      </c>
      <c r="H13" s="81">
        <v>-104.525000000001</v>
      </c>
      <c r="I13" s="99">
        <v>0</v>
      </c>
      <c r="J13" s="184">
        <f t="shared" si="4"/>
        <v>-2027.800000000001</v>
      </c>
    </row>
    <row r="14" spans="1:10" s="32" customFormat="1" ht="13.95" customHeight="1">
      <c r="A14" s="185">
        <v>10</v>
      </c>
      <c r="B14" s="1" t="s">
        <v>17</v>
      </c>
      <c r="C14" s="98">
        <v>12</v>
      </c>
      <c r="D14" s="80">
        <f t="shared" si="0"/>
        <v>1374</v>
      </c>
      <c r="E14" s="80">
        <f t="shared" si="1"/>
        <v>68.7</v>
      </c>
      <c r="F14" s="81">
        <f t="shared" si="2"/>
        <v>1442.7</v>
      </c>
      <c r="G14" s="8">
        <f t="shared" si="3"/>
        <v>1081.7</v>
      </c>
      <c r="H14" s="81">
        <v>-104.525000000001</v>
      </c>
      <c r="I14" s="99">
        <v>0</v>
      </c>
      <c r="J14" s="184">
        <f t="shared" si="4"/>
        <v>-1186.225000000001</v>
      </c>
    </row>
    <row r="15" spans="1:10" ht="15">
      <c r="A15" s="185">
        <v>11</v>
      </c>
      <c r="B15" s="1" t="s">
        <v>18</v>
      </c>
      <c r="C15" s="98">
        <v>17</v>
      </c>
      <c r="D15" s="80">
        <f t="shared" si="0"/>
        <v>1946.5</v>
      </c>
      <c r="E15" s="80">
        <f t="shared" si="1"/>
        <v>97.325</v>
      </c>
      <c r="F15" s="81">
        <f t="shared" si="2"/>
        <v>2043.825</v>
      </c>
      <c r="G15" s="8">
        <f t="shared" si="3"/>
        <v>1682.825</v>
      </c>
      <c r="H15" s="81">
        <v>-104.525000000001</v>
      </c>
      <c r="I15" s="99">
        <v>0</v>
      </c>
      <c r="J15" s="184">
        <f t="shared" si="4"/>
        <v>-1787.350000000001</v>
      </c>
    </row>
    <row r="16" spans="1:10" ht="15">
      <c r="A16" s="185">
        <v>12</v>
      </c>
      <c r="B16" s="1" t="s">
        <v>19</v>
      </c>
      <c r="C16" s="98">
        <v>17</v>
      </c>
      <c r="D16" s="80">
        <f t="shared" si="0"/>
        <v>1946.5</v>
      </c>
      <c r="E16" s="80">
        <f t="shared" si="1"/>
        <v>97.325</v>
      </c>
      <c r="F16" s="81">
        <f t="shared" si="2"/>
        <v>2043.825</v>
      </c>
      <c r="G16" s="8">
        <f t="shared" si="3"/>
        <v>1682.825</v>
      </c>
      <c r="H16" s="81">
        <v>-104.525000000001</v>
      </c>
      <c r="I16" s="99">
        <v>0</v>
      </c>
      <c r="J16" s="184">
        <f t="shared" si="4"/>
        <v>-1787.350000000001</v>
      </c>
    </row>
    <row r="17" spans="1:10" s="32" customFormat="1" ht="15">
      <c r="A17" s="185">
        <v>13</v>
      </c>
      <c r="B17" s="1" t="s">
        <v>20</v>
      </c>
      <c r="C17" s="98">
        <v>19</v>
      </c>
      <c r="D17" s="80">
        <f t="shared" si="0"/>
        <v>2175.5</v>
      </c>
      <c r="E17" s="80">
        <f t="shared" si="1"/>
        <v>108.775</v>
      </c>
      <c r="F17" s="81">
        <f t="shared" si="2"/>
        <v>2284.275</v>
      </c>
      <c r="G17" s="8">
        <f t="shared" si="3"/>
        <v>1923.275</v>
      </c>
      <c r="H17" s="81">
        <v>1097.724999999999</v>
      </c>
      <c r="I17" s="99">
        <v>0</v>
      </c>
      <c r="J17" s="184">
        <f t="shared" si="4"/>
        <v>-825.5500000000011</v>
      </c>
    </row>
    <row r="18" spans="1:10" ht="15">
      <c r="A18" s="185">
        <v>14</v>
      </c>
      <c r="B18" s="1" t="s">
        <v>21</v>
      </c>
      <c r="C18" s="98">
        <v>18</v>
      </c>
      <c r="D18" s="80">
        <f t="shared" si="0"/>
        <v>2061</v>
      </c>
      <c r="E18" s="80">
        <f t="shared" si="1"/>
        <v>103.05</v>
      </c>
      <c r="F18" s="81">
        <f t="shared" si="2"/>
        <v>2164.05</v>
      </c>
      <c r="G18" s="8">
        <f t="shared" si="3"/>
        <v>1803.0500000000002</v>
      </c>
      <c r="H18" s="81">
        <v>-104.525000000001</v>
      </c>
      <c r="I18" s="99">
        <v>0</v>
      </c>
      <c r="J18" s="184">
        <f t="shared" si="4"/>
        <v>-1907.5750000000012</v>
      </c>
    </row>
    <row r="19" spans="1:10" ht="15">
      <c r="A19" s="185">
        <v>15</v>
      </c>
      <c r="B19" s="1" t="s">
        <v>22</v>
      </c>
      <c r="C19" s="98">
        <v>20</v>
      </c>
      <c r="D19" s="80">
        <f t="shared" si="0"/>
        <v>2290</v>
      </c>
      <c r="E19" s="80">
        <f t="shared" si="1"/>
        <v>114.5</v>
      </c>
      <c r="F19" s="81">
        <f t="shared" si="2"/>
        <v>2404.5</v>
      </c>
      <c r="G19" s="8">
        <f t="shared" si="3"/>
        <v>2043.5</v>
      </c>
      <c r="H19" s="81">
        <v>-104.525000000001</v>
      </c>
      <c r="I19" s="99">
        <v>0</v>
      </c>
      <c r="J19" s="184">
        <f t="shared" si="4"/>
        <v>-2148.025000000001</v>
      </c>
    </row>
    <row r="20" spans="1:10" ht="15">
      <c r="A20" s="185">
        <v>16</v>
      </c>
      <c r="B20" s="1" t="s">
        <v>23</v>
      </c>
      <c r="C20" s="98">
        <v>17</v>
      </c>
      <c r="D20" s="80">
        <f t="shared" si="0"/>
        <v>1946.5</v>
      </c>
      <c r="E20" s="80">
        <f t="shared" si="1"/>
        <v>97.325</v>
      </c>
      <c r="F20" s="81">
        <f t="shared" si="2"/>
        <v>2043.825</v>
      </c>
      <c r="G20" s="8">
        <f t="shared" si="3"/>
        <v>1682.825</v>
      </c>
      <c r="H20" s="81">
        <v>-104.52500000000009</v>
      </c>
      <c r="I20" s="99">
        <v>0</v>
      </c>
      <c r="J20" s="184">
        <f t="shared" si="4"/>
        <v>-1787.3500000000001</v>
      </c>
    </row>
    <row r="21" spans="1:10" ht="15">
      <c r="A21" s="185">
        <v>17</v>
      </c>
      <c r="B21" s="97" t="s">
        <v>506</v>
      </c>
      <c r="C21" s="98">
        <v>19</v>
      </c>
      <c r="D21" s="80">
        <f t="shared" si="0"/>
        <v>2175.5</v>
      </c>
      <c r="E21" s="80">
        <f t="shared" si="1"/>
        <v>108.775</v>
      </c>
      <c r="F21" s="81">
        <f t="shared" si="2"/>
        <v>2284.275</v>
      </c>
      <c r="G21" s="8">
        <f t="shared" si="3"/>
        <v>1923.275</v>
      </c>
      <c r="H21" s="81">
        <v>2780.8749999999986</v>
      </c>
      <c r="I21" s="99">
        <v>0</v>
      </c>
      <c r="J21" s="184">
        <f t="shared" si="4"/>
        <v>857.5999999999985</v>
      </c>
    </row>
    <row r="22" spans="1:10" ht="15">
      <c r="A22" s="185">
        <v>18</v>
      </c>
      <c r="B22" s="97" t="s">
        <v>24</v>
      </c>
      <c r="C22" s="98">
        <v>24</v>
      </c>
      <c r="D22" s="80">
        <f t="shared" si="0"/>
        <v>2748</v>
      </c>
      <c r="E22" s="80">
        <f t="shared" si="1"/>
        <v>137.4</v>
      </c>
      <c r="F22" s="81">
        <f t="shared" si="2"/>
        <v>2885.4</v>
      </c>
      <c r="G22" s="8">
        <f t="shared" si="3"/>
        <v>2524.4</v>
      </c>
      <c r="H22" s="81">
        <v>-104.525000000001</v>
      </c>
      <c r="I22" s="99">
        <v>0</v>
      </c>
      <c r="J22" s="184">
        <f t="shared" si="4"/>
        <v>-2628.925000000001</v>
      </c>
    </row>
    <row r="23" spans="1:10" ht="15">
      <c r="A23" s="185">
        <v>19</v>
      </c>
      <c r="B23" s="97" t="s">
        <v>25</v>
      </c>
      <c r="C23" s="98">
        <v>18</v>
      </c>
      <c r="D23" s="80">
        <f t="shared" si="0"/>
        <v>2061</v>
      </c>
      <c r="E23" s="80">
        <f t="shared" si="1"/>
        <v>103.05</v>
      </c>
      <c r="F23" s="81">
        <f t="shared" si="2"/>
        <v>2164.05</v>
      </c>
      <c r="G23" s="8">
        <f t="shared" si="3"/>
        <v>1803.0500000000002</v>
      </c>
      <c r="H23" s="81">
        <v>-104.525000000001</v>
      </c>
      <c r="I23" s="99">
        <v>0</v>
      </c>
      <c r="J23" s="184">
        <f t="shared" si="4"/>
        <v>-1907.5750000000012</v>
      </c>
    </row>
    <row r="24" spans="1:10" s="32" customFormat="1" ht="15">
      <c r="A24" s="185">
        <v>20</v>
      </c>
      <c r="B24" s="97" t="s">
        <v>26</v>
      </c>
      <c r="C24" s="98">
        <v>30</v>
      </c>
      <c r="D24" s="80">
        <f t="shared" si="0"/>
        <v>3435</v>
      </c>
      <c r="E24" s="80">
        <f t="shared" si="1"/>
        <v>171.75</v>
      </c>
      <c r="F24" s="81">
        <f t="shared" si="2"/>
        <v>3606.75</v>
      </c>
      <c r="G24" s="8">
        <f t="shared" si="3"/>
        <v>3245.75</v>
      </c>
      <c r="H24" s="81">
        <v>-104.525000000001</v>
      </c>
      <c r="I24" s="99">
        <v>0</v>
      </c>
      <c r="J24" s="184">
        <f t="shared" si="4"/>
        <v>-3350.275000000001</v>
      </c>
    </row>
    <row r="25" spans="1:10" s="32" customFormat="1" ht="15">
      <c r="A25" s="185">
        <v>21</v>
      </c>
      <c r="B25" s="97" t="s">
        <v>27</v>
      </c>
      <c r="C25" s="98">
        <v>16</v>
      </c>
      <c r="D25" s="80">
        <f t="shared" si="0"/>
        <v>1832</v>
      </c>
      <c r="E25" s="80">
        <f t="shared" si="1"/>
        <v>91.6</v>
      </c>
      <c r="F25" s="81">
        <f t="shared" si="2"/>
        <v>1923.6</v>
      </c>
      <c r="G25" s="8">
        <f t="shared" si="3"/>
        <v>1562.6</v>
      </c>
      <c r="H25" s="81">
        <v>-104.525000000001</v>
      </c>
      <c r="I25" s="99">
        <v>0</v>
      </c>
      <c r="J25" s="184">
        <f t="shared" si="4"/>
        <v>-1667.125000000001</v>
      </c>
    </row>
    <row r="26" spans="1:10" ht="15">
      <c r="A26" s="185">
        <v>22</v>
      </c>
      <c r="B26" s="97" t="s">
        <v>28</v>
      </c>
      <c r="C26" s="98">
        <v>18</v>
      </c>
      <c r="D26" s="100">
        <f t="shared" si="0"/>
        <v>2061</v>
      </c>
      <c r="E26" s="100">
        <f t="shared" si="1"/>
        <v>103.05</v>
      </c>
      <c r="F26" s="101">
        <f t="shared" si="2"/>
        <v>2164.05</v>
      </c>
      <c r="G26" s="8">
        <f t="shared" si="3"/>
        <v>1803.0500000000002</v>
      </c>
      <c r="H26" s="101">
        <v>-104.52500000000009</v>
      </c>
      <c r="I26" s="99">
        <v>0</v>
      </c>
      <c r="J26" s="184">
        <f t="shared" si="4"/>
        <v>-1907.5750000000003</v>
      </c>
    </row>
    <row r="27" spans="1:10" s="32" customFormat="1" ht="15">
      <c r="A27" s="185">
        <v>23</v>
      </c>
      <c r="B27" s="97" t="s">
        <v>29</v>
      </c>
      <c r="C27" s="98">
        <v>14</v>
      </c>
      <c r="D27" s="100">
        <f t="shared" si="0"/>
        <v>1603</v>
      </c>
      <c r="E27" s="100">
        <f t="shared" si="1"/>
        <v>80.15</v>
      </c>
      <c r="F27" s="101">
        <f t="shared" si="2"/>
        <v>1683.15</v>
      </c>
      <c r="G27" s="8">
        <f t="shared" si="3"/>
        <v>1322.15</v>
      </c>
      <c r="H27" s="101">
        <v>-104.525000000001</v>
      </c>
      <c r="I27" s="99">
        <v>0</v>
      </c>
      <c r="J27" s="184">
        <f t="shared" si="4"/>
        <v>-1426.675000000001</v>
      </c>
    </row>
    <row r="28" spans="1:10" s="32" customFormat="1" ht="15">
      <c r="A28" s="185">
        <v>24</v>
      </c>
      <c r="B28" s="97" t="s">
        <v>30</v>
      </c>
      <c r="C28" s="98">
        <v>12</v>
      </c>
      <c r="D28" s="100">
        <f t="shared" si="0"/>
        <v>1374</v>
      </c>
      <c r="E28" s="100">
        <f t="shared" si="1"/>
        <v>68.7</v>
      </c>
      <c r="F28" s="101">
        <f t="shared" si="2"/>
        <v>1442.7</v>
      </c>
      <c r="G28" s="8">
        <f t="shared" si="3"/>
        <v>1081.7</v>
      </c>
      <c r="H28" s="101">
        <v>-104.525000000001</v>
      </c>
      <c r="I28" s="99">
        <v>0</v>
      </c>
      <c r="J28" s="184">
        <f t="shared" si="4"/>
        <v>-1186.225000000001</v>
      </c>
    </row>
    <row r="29" spans="1:10" ht="15">
      <c r="A29" s="185">
        <v>25</v>
      </c>
      <c r="B29" s="97" t="s">
        <v>31</v>
      </c>
      <c r="C29" s="98">
        <v>18</v>
      </c>
      <c r="D29" s="100">
        <f t="shared" si="0"/>
        <v>2061</v>
      </c>
      <c r="E29" s="100">
        <f t="shared" si="1"/>
        <v>103.05</v>
      </c>
      <c r="F29" s="101">
        <f t="shared" si="2"/>
        <v>2164.05</v>
      </c>
      <c r="G29" s="8">
        <f t="shared" si="3"/>
        <v>1803.0500000000002</v>
      </c>
      <c r="H29" s="101">
        <v>-104.525000000001</v>
      </c>
      <c r="I29" s="99">
        <v>0</v>
      </c>
      <c r="J29" s="184">
        <f t="shared" si="4"/>
        <v>-1907.5750000000012</v>
      </c>
    </row>
    <row r="30" spans="1:10" ht="15">
      <c r="A30" s="185">
        <v>26</v>
      </c>
      <c r="B30" s="97" t="s">
        <v>32</v>
      </c>
      <c r="C30" s="98">
        <v>24</v>
      </c>
      <c r="D30" s="100">
        <f t="shared" si="0"/>
        <v>2748</v>
      </c>
      <c r="E30" s="100">
        <f t="shared" si="1"/>
        <v>137.4</v>
      </c>
      <c r="F30" s="101">
        <f t="shared" si="2"/>
        <v>2885.4</v>
      </c>
      <c r="G30" s="8">
        <f t="shared" si="3"/>
        <v>2524.4</v>
      </c>
      <c r="H30" s="101">
        <v>-104.525000000001</v>
      </c>
      <c r="I30" s="99">
        <v>0</v>
      </c>
      <c r="J30" s="184">
        <f t="shared" si="4"/>
        <v>-2628.925000000001</v>
      </c>
    </row>
    <row r="31" spans="1:10" s="32" customFormat="1" ht="15">
      <c r="A31" s="185">
        <v>27</v>
      </c>
      <c r="B31" s="97" t="s">
        <v>513</v>
      </c>
      <c r="C31" s="103">
        <v>0</v>
      </c>
      <c r="D31" s="100">
        <f t="shared" si="0"/>
        <v>0</v>
      </c>
      <c r="E31" s="100">
        <f t="shared" si="1"/>
        <v>0</v>
      </c>
      <c r="F31" s="101">
        <f t="shared" si="2"/>
        <v>0</v>
      </c>
      <c r="G31" s="8">
        <f t="shared" si="3"/>
        <v>-361</v>
      </c>
      <c r="H31" s="101">
        <v>1578.6250000000005</v>
      </c>
      <c r="I31" s="104">
        <v>0</v>
      </c>
      <c r="J31" s="184">
        <f t="shared" si="4"/>
        <v>1939.6250000000005</v>
      </c>
    </row>
    <row r="32" spans="1:10" s="32" customFormat="1" ht="15" thickBot="1">
      <c r="A32" s="186">
        <v>28</v>
      </c>
      <c r="B32" s="106" t="s">
        <v>33</v>
      </c>
      <c r="C32" s="105">
        <v>17</v>
      </c>
      <c r="D32" s="107">
        <f t="shared" si="0"/>
        <v>1946.5</v>
      </c>
      <c r="E32" s="107">
        <f t="shared" si="1"/>
        <v>97.325</v>
      </c>
      <c r="F32" s="108">
        <f t="shared" si="2"/>
        <v>2043.825</v>
      </c>
      <c r="G32" s="191">
        <f t="shared" si="3"/>
        <v>1682.825</v>
      </c>
      <c r="H32" s="108">
        <v>1097.724999999999</v>
      </c>
      <c r="I32" s="109">
        <v>0</v>
      </c>
      <c r="J32" s="184">
        <f t="shared" si="4"/>
        <v>-585.100000000001</v>
      </c>
    </row>
    <row r="33" spans="1:10" ht="15" thickBot="1">
      <c r="A33" s="6"/>
      <c r="B33" s="110" t="s">
        <v>34</v>
      </c>
      <c r="C33" s="7">
        <f aca="true" t="shared" si="5" ref="C33:J33">SUM(C5:C32)</f>
        <v>494</v>
      </c>
      <c r="D33" s="111">
        <f t="shared" si="5"/>
        <v>56563</v>
      </c>
      <c r="E33" s="111">
        <f t="shared" si="5"/>
        <v>2828.15</v>
      </c>
      <c r="F33" s="111">
        <f t="shared" si="5"/>
        <v>59391.15000000001</v>
      </c>
      <c r="G33" s="192">
        <f t="shared" si="5"/>
        <v>49283.15000000001</v>
      </c>
      <c r="H33" s="112">
        <f t="shared" si="5"/>
        <v>10057.59999999997</v>
      </c>
      <c r="I33" s="112">
        <f t="shared" si="5"/>
        <v>0</v>
      </c>
      <c r="J33" s="187">
        <f t="shared" si="5"/>
        <v>-39225.55000000002</v>
      </c>
    </row>
    <row r="34" spans="1:10" ht="15" customHeight="1">
      <c r="A34" s="14"/>
      <c r="B34" s="76"/>
      <c r="C34" s="15"/>
      <c r="D34" s="78"/>
      <c r="E34" s="78"/>
      <c r="F34" s="15"/>
      <c r="G34" s="78"/>
      <c r="H34" s="79"/>
      <c r="I34" s="15"/>
      <c r="J34" s="15"/>
    </row>
    <row r="35" spans="1:10" ht="20.4" customHeight="1">
      <c r="A35" s="14"/>
      <c r="B35" s="69"/>
      <c r="C35" s="210"/>
      <c r="D35" s="210"/>
      <c r="E35" s="78"/>
      <c r="F35" s="78"/>
      <c r="G35" s="78"/>
      <c r="H35" s="79"/>
      <c r="I35" s="78"/>
      <c r="J35" s="78"/>
    </row>
    <row r="36" spans="1:10" ht="15">
      <c r="A36" s="14"/>
      <c r="B36" s="15"/>
      <c r="C36" s="15"/>
      <c r="D36" s="15"/>
      <c r="E36" s="15"/>
      <c r="F36" s="15"/>
      <c r="G36" s="15"/>
      <c r="H36" s="47"/>
      <c r="I36" s="15"/>
      <c r="J36" s="15"/>
    </row>
    <row r="37" spans="1:10" ht="15">
      <c r="A37" s="14"/>
      <c r="B37" s="15"/>
      <c r="C37" s="15"/>
      <c r="D37" s="15"/>
      <c r="E37" s="15"/>
      <c r="F37" s="15"/>
      <c r="G37" s="15"/>
      <c r="H37" s="47"/>
      <c r="I37" s="15"/>
      <c r="J37" s="15"/>
    </row>
    <row r="38" spans="1:10" ht="15">
      <c r="A38" s="14"/>
      <c r="B38" s="11" t="s">
        <v>462</v>
      </c>
      <c r="C38" s="18"/>
      <c r="D38" s="19" t="s">
        <v>461</v>
      </c>
      <c r="E38" s="30"/>
      <c r="F38" s="30" t="s">
        <v>35</v>
      </c>
      <c r="G38" s="30"/>
      <c r="I38" s="19" t="s">
        <v>36</v>
      </c>
      <c r="J38" s="15"/>
    </row>
    <row r="39" spans="1:10" ht="15">
      <c r="A39" s="14"/>
      <c r="B39" s="19"/>
      <c r="C39" s="19"/>
      <c r="D39" s="19"/>
      <c r="E39" s="19"/>
      <c r="F39" s="19"/>
      <c r="G39" s="19"/>
      <c r="H39" s="18"/>
      <c r="I39" s="19" t="s">
        <v>37</v>
      </c>
      <c r="J39" s="15"/>
    </row>
    <row r="40" spans="1:10" ht="15" thickBot="1">
      <c r="A40" s="16"/>
      <c r="B40" s="4"/>
      <c r="C40" s="4"/>
      <c r="D40" s="4"/>
      <c r="E40" s="4"/>
      <c r="F40" s="4"/>
      <c r="G40" s="4"/>
      <c r="H40" s="48"/>
      <c r="I40" s="4" t="s">
        <v>38</v>
      </c>
      <c r="J40" s="17"/>
    </row>
    <row r="41" spans="1:10" ht="15">
      <c r="A41" s="15"/>
      <c r="B41" s="19"/>
      <c r="C41" s="19"/>
      <c r="D41" s="19"/>
      <c r="E41" s="19"/>
      <c r="F41" s="19"/>
      <c r="G41" s="19"/>
      <c r="H41" s="18"/>
      <c r="I41" s="19"/>
      <c r="J41" s="15"/>
    </row>
  </sheetData>
  <mergeCells count="3">
    <mergeCell ref="A1:J1"/>
    <mergeCell ref="A2:J2"/>
    <mergeCell ref="C35:D35"/>
  </mergeCells>
  <printOptions/>
  <pageMargins left="1.38" right="0.7" top="0.49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45"/>
  <sheetViews>
    <sheetView workbookViewId="0" topLeftCell="A1">
      <selection activeCell="H14" sqref="H14"/>
    </sheetView>
  </sheetViews>
  <sheetFormatPr defaultColWidth="9.140625" defaultRowHeight="15"/>
  <cols>
    <col min="1" max="1" width="8.28125" style="118" customWidth="1"/>
    <col min="2" max="2" width="14.7109375" style="118" customWidth="1"/>
    <col min="3" max="3" width="22.57421875" style="118" customWidth="1"/>
    <col min="4" max="4" width="8.7109375" style="118" customWidth="1"/>
    <col min="5" max="5" width="10.00390625" style="118" customWidth="1"/>
    <col min="6" max="6" width="9.421875" style="118" customWidth="1"/>
    <col min="7" max="7" width="9.28125" style="118" customWidth="1"/>
    <col min="8" max="8" width="10.28125" style="118" customWidth="1"/>
    <col min="9" max="9" width="10.8515625" style="118" customWidth="1"/>
    <col min="10" max="10" width="11.28125" style="118" customWidth="1"/>
    <col min="11" max="11" width="12.00390625" style="118" customWidth="1"/>
    <col min="12" max="12" width="16.8515625" style="118" customWidth="1"/>
    <col min="13" max="16384" width="9.140625" style="118" customWidth="1"/>
  </cols>
  <sheetData>
    <row r="1" spans="1:11" ht="15.6">
      <c r="A1" s="208" t="s">
        <v>0</v>
      </c>
      <c r="B1" s="208"/>
      <c r="C1" s="208"/>
      <c r="D1" s="208"/>
      <c r="E1" s="208"/>
      <c r="F1" s="208"/>
      <c r="G1" s="208"/>
      <c r="H1" s="208"/>
      <c r="I1" s="208"/>
      <c r="J1" s="208"/>
      <c r="K1" s="208"/>
    </row>
    <row r="2" spans="1:11" ht="16.2" thickBot="1">
      <c r="A2" s="209" t="s">
        <v>509</v>
      </c>
      <c r="B2" s="209"/>
      <c r="C2" s="209"/>
      <c r="D2" s="209"/>
      <c r="E2" s="209"/>
      <c r="F2" s="209"/>
      <c r="G2" s="209"/>
      <c r="H2" s="209"/>
      <c r="I2" s="209"/>
      <c r="J2" s="209"/>
      <c r="K2" s="209"/>
    </row>
    <row r="3" spans="1:11" ht="43.8" thickBot="1">
      <c r="A3" s="53" t="s">
        <v>1</v>
      </c>
      <c r="B3" s="54" t="s">
        <v>441</v>
      </c>
      <c r="C3" s="70" t="s">
        <v>3</v>
      </c>
      <c r="D3" s="71" t="s">
        <v>3</v>
      </c>
      <c r="E3" s="65" t="s">
        <v>4</v>
      </c>
      <c r="F3" s="65" t="s">
        <v>5</v>
      </c>
      <c r="G3" s="65" t="s">
        <v>6</v>
      </c>
      <c r="H3" s="182" t="s">
        <v>515</v>
      </c>
      <c r="I3" s="72" t="s">
        <v>7</v>
      </c>
      <c r="J3" s="71" t="s">
        <v>8</v>
      </c>
      <c r="K3" s="73" t="s">
        <v>9</v>
      </c>
    </row>
    <row r="4" spans="1:11" ht="15" thickBot="1">
      <c r="A4" s="39"/>
      <c r="B4" s="40"/>
      <c r="C4" s="7" t="s">
        <v>39</v>
      </c>
      <c r="D4" s="147"/>
      <c r="E4" s="55">
        <v>114.5</v>
      </c>
      <c r="F4" s="119">
        <v>5.725</v>
      </c>
      <c r="G4" s="120">
        <v>120.23</v>
      </c>
      <c r="H4" s="120"/>
      <c r="I4" s="74"/>
      <c r="J4" s="7"/>
      <c r="K4" s="75">
        <v>-120.225</v>
      </c>
    </row>
    <row r="5" spans="1:11" ht="15">
      <c r="A5" s="148">
        <v>1</v>
      </c>
      <c r="B5" s="13" t="s">
        <v>40</v>
      </c>
      <c r="C5" s="121" t="s">
        <v>41</v>
      </c>
      <c r="D5" s="13">
        <v>20</v>
      </c>
      <c r="E5" s="149">
        <f>D5*114.5</f>
        <v>2290</v>
      </c>
      <c r="F5" s="150">
        <f>E5*5/100</f>
        <v>114.5</v>
      </c>
      <c r="G5" s="151">
        <f>E5+F5</f>
        <v>2404.5</v>
      </c>
      <c r="H5" s="151">
        <f>G5-361</f>
        <v>2043.5</v>
      </c>
      <c r="I5" s="28">
        <v>-13104.525</v>
      </c>
      <c r="J5" s="28">
        <v>0</v>
      </c>
      <c r="K5" s="152">
        <f>J5+I5-H5</f>
        <v>-15148.025</v>
      </c>
    </row>
    <row r="6" spans="1:11" ht="15">
      <c r="A6" s="22">
        <v>2</v>
      </c>
      <c r="B6" s="22" t="s">
        <v>42</v>
      </c>
      <c r="C6" s="123" t="s">
        <v>460</v>
      </c>
      <c r="D6" s="22">
        <v>0</v>
      </c>
      <c r="E6" s="153">
        <f aca="true" t="shared" si="0" ref="E6:E22">D6*114.5</f>
        <v>0</v>
      </c>
      <c r="F6" s="154">
        <f aca="true" t="shared" si="1" ref="F6:F22">E6*5/100</f>
        <v>0</v>
      </c>
      <c r="G6" s="155">
        <f aca="true" t="shared" si="2" ref="G6:G22">E6+F6</f>
        <v>0</v>
      </c>
      <c r="H6" s="151">
        <v>0</v>
      </c>
      <c r="I6" s="46">
        <v>-2043.825</v>
      </c>
      <c r="J6" s="46">
        <v>0</v>
      </c>
      <c r="K6" s="152">
        <f aca="true" t="shared" si="3" ref="K6:K35">J6+I6-H6</f>
        <v>-2043.825</v>
      </c>
    </row>
    <row r="7" spans="1:11" ht="15">
      <c r="A7" s="22">
        <v>3</v>
      </c>
      <c r="B7" s="22" t="s">
        <v>43</v>
      </c>
      <c r="C7" s="123" t="s">
        <v>44</v>
      </c>
      <c r="D7" s="22">
        <v>20</v>
      </c>
      <c r="E7" s="153">
        <f t="shared" si="0"/>
        <v>2290</v>
      </c>
      <c r="F7" s="154">
        <f t="shared" si="1"/>
        <v>114.5</v>
      </c>
      <c r="G7" s="155">
        <f t="shared" si="2"/>
        <v>2404.5</v>
      </c>
      <c r="H7" s="151">
        <f aca="true" t="shared" si="4" ref="H6:H35">G7-361</f>
        <v>2043.5</v>
      </c>
      <c r="I7" s="46">
        <v>-13104.525</v>
      </c>
      <c r="J7" s="46">
        <v>0</v>
      </c>
      <c r="K7" s="152">
        <f t="shared" si="3"/>
        <v>-15148.025</v>
      </c>
    </row>
    <row r="8" spans="1:11" ht="15">
      <c r="A8" s="22">
        <v>4</v>
      </c>
      <c r="B8" s="22" t="s">
        <v>45</v>
      </c>
      <c r="C8" s="123" t="s">
        <v>473</v>
      </c>
      <c r="D8" s="22">
        <v>0</v>
      </c>
      <c r="E8" s="153">
        <f t="shared" si="0"/>
        <v>0</v>
      </c>
      <c r="F8" s="154">
        <f t="shared" si="1"/>
        <v>0</v>
      </c>
      <c r="G8" s="155">
        <f t="shared" si="2"/>
        <v>0</v>
      </c>
      <c r="H8" s="151">
        <v>0</v>
      </c>
      <c r="I8" s="46">
        <v>10956.175</v>
      </c>
      <c r="J8" s="46">
        <v>0</v>
      </c>
      <c r="K8" s="152">
        <f t="shared" si="3"/>
        <v>10956.175</v>
      </c>
    </row>
    <row r="9" spans="1:11" ht="15">
      <c r="A9" s="22">
        <v>5</v>
      </c>
      <c r="B9" s="22" t="s">
        <v>46</v>
      </c>
      <c r="C9" s="123" t="s">
        <v>474</v>
      </c>
      <c r="D9" s="22">
        <v>0</v>
      </c>
      <c r="E9" s="153">
        <f t="shared" si="0"/>
        <v>0</v>
      </c>
      <c r="F9" s="154">
        <f t="shared" si="1"/>
        <v>0</v>
      </c>
      <c r="G9" s="155">
        <f t="shared" si="2"/>
        <v>0</v>
      </c>
      <c r="H9" s="151">
        <v>0</v>
      </c>
      <c r="I9" s="46">
        <v>10956.175</v>
      </c>
      <c r="J9" s="46">
        <v>0</v>
      </c>
      <c r="K9" s="152">
        <f t="shared" si="3"/>
        <v>10956.175</v>
      </c>
    </row>
    <row r="10" spans="1:11" ht="15">
      <c r="A10" s="22">
        <v>6</v>
      </c>
      <c r="B10" s="22" t="s">
        <v>48</v>
      </c>
      <c r="C10" s="123" t="s">
        <v>475</v>
      </c>
      <c r="D10" s="22">
        <v>19</v>
      </c>
      <c r="E10" s="153">
        <f t="shared" si="0"/>
        <v>2175.5</v>
      </c>
      <c r="F10" s="154">
        <f t="shared" si="1"/>
        <v>108.775</v>
      </c>
      <c r="G10" s="155">
        <f t="shared" si="2"/>
        <v>2284.275</v>
      </c>
      <c r="H10" s="151">
        <f t="shared" si="4"/>
        <v>1923.275</v>
      </c>
      <c r="I10" s="46">
        <v>-104.525000000001</v>
      </c>
      <c r="J10" s="46">
        <v>0</v>
      </c>
      <c r="K10" s="152">
        <f t="shared" si="3"/>
        <v>-2027.800000000001</v>
      </c>
    </row>
    <row r="11" spans="1:11" ht="15">
      <c r="A11" s="22">
        <v>7</v>
      </c>
      <c r="B11" s="22" t="s">
        <v>49</v>
      </c>
      <c r="C11" s="123" t="s">
        <v>476</v>
      </c>
      <c r="D11" s="22">
        <v>0</v>
      </c>
      <c r="E11" s="153">
        <f t="shared" si="0"/>
        <v>0</v>
      </c>
      <c r="F11" s="154">
        <f t="shared" si="1"/>
        <v>0</v>
      </c>
      <c r="G11" s="155">
        <f t="shared" si="2"/>
        <v>0</v>
      </c>
      <c r="H11" s="151">
        <v>0</v>
      </c>
      <c r="I11" s="46">
        <v>-2043.825</v>
      </c>
      <c r="J11" s="46">
        <v>0</v>
      </c>
      <c r="K11" s="152">
        <f t="shared" si="3"/>
        <v>-2043.825</v>
      </c>
    </row>
    <row r="12" spans="1:11" ht="15">
      <c r="A12" s="22">
        <v>8</v>
      </c>
      <c r="B12" s="22" t="s">
        <v>50</v>
      </c>
      <c r="C12" s="123" t="s">
        <v>477</v>
      </c>
      <c r="D12" s="22">
        <v>0</v>
      </c>
      <c r="E12" s="153">
        <f t="shared" si="0"/>
        <v>0</v>
      </c>
      <c r="F12" s="154">
        <f t="shared" si="1"/>
        <v>0</v>
      </c>
      <c r="G12" s="155">
        <f t="shared" si="2"/>
        <v>0</v>
      </c>
      <c r="H12" s="151">
        <v>0</v>
      </c>
      <c r="I12" s="46">
        <v>10956.175</v>
      </c>
      <c r="J12" s="46">
        <v>0</v>
      </c>
      <c r="K12" s="152">
        <f t="shared" si="3"/>
        <v>10956.175</v>
      </c>
    </row>
    <row r="13" spans="1:11" ht="15">
      <c r="A13" s="22">
        <v>9</v>
      </c>
      <c r="B13" s="22" t="s">
        <v>51</v>
      </c>
      <c r="C13" s="123" t="s">
        <v>52</v>
      </c>
      <c r="D13" s="22">
        <v>22</v>
      </c>
      <c r="E13" s="153">
        <f t="shared" si="0"/>
        <v>2519</v>
      </c>
      <c r="F13" s="154">
        <f t="shared" si="1"/>
        <v>125.95</v>
      </c>
      <c r="G13" s="155">
        <f t="shared" si="2"/>
        <v>2644.95</v>
      </c>
      <c r="H13" s="151">
        <f t="shared" si="4"/>
        <v>2283.95</v>
      </c>
      <c r="I13" s="46">
        <v>-104.525000000001</v>
      </c>
      <c r="J13" s="46">
        <v>0</v>
      </c>
      <c r="K13" s="152">
        <f t="shared" si="3"/>
        <v>-2388.475000000001</v>
      </c>
    </row>
    <row r="14" spans="1:11" ht="15">
      <c r="A14" s="22">
        <v>10</v>
      </c>
      <c r="B14" s="22" t="s">
        <v>53</v>
      </c>
      <c r="C14" s="123" t="s">
        <v>54</v>
      </c>
      <c r="D14" s="22">
        <v>21</v>
      </c>
      <c r="E14" s="153">
        <f t="shared" si="0"/>
        <v>2404.5</v>
      </c>
      <c r="F14" s="154">
        <f t="shared" si="1"/>
        <v>120.225</v>
      </c>
      <c r="G14" s="155">
        <f t="shared" si="2"/>
        <v>2524.725</v>
      </c>
      <c r="H14" s="151">
        <f t="shared" si="4"/>
        <v>2163.725</v>
      </c>
      <c r="I14" s="46">
        <v>-104.52500000000009</v>
      </c>
      <c r="J14" s="46">
        <v>0</v>
      </c>
      <c r="K14" s="152">
        <f t="shared" si="3"/>
        <v>-2268.25</v>
      </c>
    </row>
    <row r="15" spans="1:11" ht="15">
      <c r="A15" s="22">
        <v>11</v>
      </c>
      <c r="B15" s="126" t="s">
        <v>55</v>
      </c>
      <c r="C15" s="123" t="s">
        <v>56</v>
      </c>
      <c r="D15" s="22">
        <v>21</v>
      </c>
      <c r="E15" s="153">
        <f t="shared" si="0"/>
        <v>2404.5</v>
      </c>
      <c r="F15" s="154">
        <f t="shared" si="1"/>
        <v>120.225</v>
      </c>
      <c r="G15" s="155">
        <f t="shared" si="2"/>
        <v>2524.725</v>
      </c>
      <c r="H15" s="151">
        <f t="shared" si="4"/>
        <v>2163.725</v>
      </c>
      <c r="I15" s="46">
        <v>-104.525000000001</v>
      </c>
      <c r="J15" s="46">
        <v>0</v>
      </c>
      <c r="K15" s="152">
        <f t="shared" si="3"/>
        <v>-2268.250000000001</v>
      </c>
    </row>
    <row r="16" spans="1:11" ht="15">
      <c r="A16" s="22">
        <v>12</v>
      </c>
      <c r="B16" s="22" t="s">
        <v>57</v>
      </c>
      <c r="C16" s="123" t="s">
        <v>58</v>
      </c>
      <c r="D16" s="22">
        <v>31</v>
      </c>
      <c r="E16" s="153">
        <f t="shared" si="0"/>
        <v>3549.5</v>
      </c>
      <c r="F16" s="154">
        <f t="shared" si="1"/>
        <v>177.475</v>
      </c>
      <c r="G16" s="155">
        <f t="shared" si="2"/>
        <v>3726.975</v>
      </c>
      <c r="H16" s="151">
        <f t="shared" si="4"/>
        <v>3365.975</v>
      </c>
      <c r="I16" s="46">
        <v>-104.525000000001</v>
      </c>
      <c r="J16" s="46">
        <v>0</v>
      </c>
      <c r="K16" s="152">
        <f t="shared" si="3"/>
        <v>-3470.500000000001</v>
      </c>
    </row>
    <row r="17" spans="1:11" ht="15">
      <c r="A17" s="22">
        <v>13</v>
      </c>
      <c r="B17" s="22" t="s">
        <v>59</v>
      </c>
      <c r="C17" s="123" t="s">
        <v>60</v>
      </c>
      <c r="D17" s="22">
        <v>20</v>
      </c>
      <c r="E17" s="153">
        <f t="shared" si="0"/>
        <v>2290</v>
      </c>
      <c r="F17" s="154">
        <f t="shared" si="1"/>
        <v>114.5</v>
      </c>
      <c r="G17" s="155">
        <f t="shared" si="2"/>
        <v>2404.5</v>
      </c>
      <c r="H17" s="151">
        <f t="shared" si="4"/>
        <v>2043.5</v>
      </c>
      <c r="I17" s="46">
        <v>-104.525000000001</v>
      </c>
      <c r="J17" s="46">
        <v>0</v>
      </c>
      <c r="K17" s="152">
        <f t="shared" si="3"/>
        <v>-2148.025000000001</v>
      </c>
    </row>
    <row r="18" spans="1:11" ht="15">
      <c r="A18" s="22">
        <v>14</v>
      </c>
      <c r="B18" s="22" t="s">
        <v>61</v>
      </c>
      <c r="C18" s="123" t="s">
        <v>62</v>
      </c>
      <c r="D18" s="22">
        <v>25</v>
      </c>
      <c r="E18" s="153">
        <f t="shared" si="0"/>
        <v>2862.5</v>
      </c>
      <c r="F18" s="154">
        <f t="shared" si="1"/>
        <v>143.125</v>
      </c>
      <c r="G18" s="155">
        <f t="shared" si="2"/>
        <v>3005.625</v>
      </c>
      <c r="H18" s="151">
        <f t="shared" si="4"/>
        <v>2644.625</v>
      </c>
      <c r="I18" s="46">
        <v>-104.525000000001</v>
      </c>
      <c r="J18" s="46">
        <v>0</v>
      </c>
      <c r="K18" s="152">
        <f t="shared" si="3"/>
        <v>-2749.150000000001</v>
      </c>
    </row>
    <row r="19" spans="1:11" ht="15">
      <c r="A19" s="22">
        <v>15</v>
      </c>
      <c r="B19" s="22" t="s">
        <v>63</v>
      </c>
      <c r="C19" s="123" t="s">
        <v>64</v>
      </c>
      <c r="D19" s="22">
        <v>18</v>
      </c>
      <c r="E19" s="153">
        <f t="shared" si="0"/>
        <v>2061</v>
      </c>
      <c r="F19" s="154">
        <f t="shared" si="1"/>
        <v>103.05</v>
      </c>
      <c r="G19" s="155">
        <f t="shared" si="2"/>
        <v>2164.05</v>
      </c>
      <c r="H19" s="151">
        <f t="shared" si="4"/>
        <v>1803.0500000000002</v>
      </c>
      <c r="I19" s="46">
        <v>-104.525000000001</v>
      </c>
      <c r="J19" s="46">
        <v>0</v>
      </c>
      <c r="K19" s="152">
        <f t="shared" si="3"/>
        <v>-1907.5750000000012</v>
      </c>
    </row>
    <row r="20" spans="1:11" ht="15">
      <c r="A20" s="22">
        <v>16</v>
      </c>
      <c r="B20" s="22" t="s">
        <v>65</v>
      </c>
      <c r="C20" s="123" t="s">
        <v>66</v>
      </c>
      <c r="D20" s="22">
        <v>18</v>
      </c>
      <c r="E20" s="153">
        <f t="shared" si="0"/>
        <v>2061</v>
      </c>
      <c r="F20" s="154">
        <f t="shared" si="1"/>
        <v>103.05</v>
      </c>
      <c r="G20" s="155">
        <f t="shared" si="2"/>
        <v>2164.05</v>
      </c>
      <c r="H20" s="151">
        <f t="shared" si="4"/>
        <v>1803.0500000000002</v>
      </c>
      <c r="I20" s="46">
        <v>-104.525000000001</v>
      </c>
      <c r="J20" s="46">
        <v>0</v>
      </c>
      <c r="K20" s="152">
        <f t="shared" si="3"/>
        <v>-1907.5750000000012</v>
      </c>
    </row>
    <row r="21" spans="1:11" ht="15">
      <c r="A21" s="22">
        <v>17</v>
      </c>
      <c r="B21" s="22" t="s">
        <v>67</v>
      </c>
      <c r="C21" s="123" t="s">
        <v>68</v>
      </c>
      <c r="D21" s="22">
        <v>18</v>
      </c>
      <c r="E21" s="153">
        <f t="shared" si="0"/>
        <v>2061</v>
      </c>
      <c r="F21" s="154">
        <f t="shared" si="1"/>
        <v>103.05</v>
      </c>
      <c r="G21" s="155">
        <f t="shared" si="2"/>
        <v>2164.05</v>
      </c>
      <c r="H21" s="151">
        <f t="shared" si="4"/>
        <v>1803.0500000000002</v>
      </c>
      <c r="I21" s="46">
        <v>-104.525000000001</v>
      </c>
      <c r="J21" s="46">
        <v>0</v>
      </c>
      <c r="K21" s="152">
        <f t="shared" si="3"/>
        <v>-1907.5750000000012</v>
      </c>
    </row>
    <row r="22" spans="1:11" ht="15">
      <c r="A22" s="22">
        <v>18</v>
      </c>
      <c r="B22" s="126" t="s">
        <v>69</v>
      </c>
      <c r="C22" s="123" t="s">
        <v>70</v>
      </c>
      <c r="D22" s="22">
        <v>18</v>
      </c>
      <c r="E22" s="153">
        <f t="shared" si="0"/>
        <v>2061</v>
      </c>
      <c r="F22" s="154">
        <f t="shared" si="1"/>
        <v>103.05</v>
      </c>
      <c r="G22" s="155">
        <f t="shared" si="2"/>
        <v>2164.05</v>
      </c>
      <c r="H22" s="151">
        <f t="shared" si="4"/>
        <v>1803.0500000000002</v>
      </c>
      <c r="I22" s="46">
        <v>-13104.525</v>
      </c>
      <c r="J22" s="46">
        <v>0</v>
      </c>
      <c r="K22" s="152">
        <f t="shared" si="3"/>
        <v>-14907.575</v>
      </c>
    </row>
    <row r="23" spans="1:11" ht="15">
      <c r="A23" s="22">
        <v>19</v>
      </c>
      <c r="B23" s="126" t="s">
        <v>71</v>
      </c>
      <c r="C23" s="123" t="s">
        <v>72</v>
      </c>
      <c r="D23" s="22">
        <v>20</v>
      </c>
      <c r="E23" s="153">
        <f aca="true" t="shared" si="5" ref="E23:E35">D23*114.5</f>
        <v>2290</v>
      </c>
      <c r="F23" s="154">
        <f aca="true" t="shared" si="6" ref="F23:F35">E23*5/100</f>
        <v>114.5</v>
      </c>
      <c r="G23" s="155">
        <f aca="true" t="shared" si="7" ref="G23:G35">E23+F23</f>
        <v>2404.5</v>
      </c>
      <c r="H23" s="151">
        <f t="shared" si="4"/>
        <v>2043.5</v>
      </c>
      <c r="I23" s="46">
        <v>-104.525000000001</v>
      </c>
      <c r="J23" s="46">
        <v>0</v>
      </c>
      <c r="K23" s="152">
        <f t="shared" si="3"/>
        <v>-2148.025000000001</v>
      </c>
    </row>
    <row r="24" spans="1:11" ht="15">
      <c r="A24" s="22">
        <v>20</v>
      </c>
      <c r="B24" s="126" t="s">
        <v>73</v>
      </c>
      <c r="C24" s="123" t="s">
        <v>74</v>
      </c>
      <c r="D24" s="22">
        <v>20</v>
      </c>
      <c r="E24" s="153">
        <f t="shared" si="5"/>
        <v>2290</v>
      </c>
      <c r="F24" s="154">
        <f t="shared" si="6"/>
        <v>114.5</v>
      </c>
      <c r="G24" s="155">
        <f t="shared" si="7"/>
        <v>2404.5</v>
      </c>
      <c r="H24" s="151">
        <f t="shared" si="4"/>
        <v>2043.5</v>
      </c>
      <c r="I24" s="46">
        <v>-104.525000000001</v>
      </c>
      <c r="J24" s="46">
        <v>0</v>
      </c>
      <c r="K24" s="152">
        <f t="shared" si="3"/>
        <v>-2148.025000000001</v>
      </c>
    </row>
    <row r="25" spans="1:11" ht="15">
      <c r="A25" s="22">
        <v>21</v>
      </c>
      <c r="B25" s="126" t="s">
        <v>75</v>
      </c>
      <c r="C25" s="123" t="s">
        <v>76</v>
      </c>
      <c r="D25" s="22">
        <v>20</v>
      </c>
      <c r="E25" s="153">
        <f t="shared" si="5"/>
        <v>2290</v>
      </c>
      <c r="F25" s="154">
        <f t="shared" si="6"/>
        <v>114.5</v>
      </c>
      <c r="G25" s="155">
        <f t="shared" si="7"/>
        <v>2404.5</v>
      </c>
      <c r="H25" s="151">
        <f t="shared" si="4"/>
        <v>2043.5</v>
      </c>
      <c r="I25" s="46">
        <v>-104.52500000000009</v>
      </c>
      <c r="J25" s="46">
        <v>0</v>
      </c>
      <c r="K25" s="152">
        <f t="shared" si="3"/>
        <v>-2148.025</v>
      </c>
    </row>
    <row r="26" spans="1:11" ht="15">
      <c r="A26" s="22">
        <v>22</v>
      </c>
      <c r="B26" s="126" t="s">
        <v>77</v>
      </c>
      <c r="C26" s="123" t="s">
        <v>78</v>
      </c>
      <c r="D26" s="22">
        <v>20</v>
      </c>
      <c r="E26" s="153">
        <f t="shared" si="5"/>
        <v>2290</v>
      </c>
      <c r="F26" s="154">
        <f t="shared" si="6"/>
        <v>114.5</v>
      </c>
      <c r="G26" s="155">
        <f t="shared" si="7"/>
        <v>2404.5</v>
      </c>
      <c r="H26" s="151">
        <f t="shared" si="4"/>
        <v>2043.5</v>
      </c>
      <c r="I26" s="46">
        <v>-104.52500000000009</v>
      </c>
      <c r="J26" s="46">
        <v>0</v>
      </c>
      <c r="K26" s="152">
        <f t="shared" si="3"/>
        <v>-2148.025</v>
      </c>
    </row>
    <row r="27" spans="1:11" ht="15">
      <c r="A27" s="22">
        <v>23</v>
      </c>
      <c r="B27" s="22" t="s">
        <v>79</v>
      </c>
      <c r="C27" s="123" t="s">
        <v>80</v>
      </c>
      <c r="D27" s="22">
        <v>20</v>
      </c>
      <c r="E27" s="153">
        <f t="shared" si="5"/>
        <v>2290</v>
      </c>
      <c r="F27" s="154">
        <f t="shared" si="6"/>
        <v>114.5</v>
      </c>
      <c r="G27" s="155">
        <f t="shared" si="7"/>
        <v>2404.5</v>
      </c>
      <c r="H27" s="151">
        <f t="shared" si="4"/>
        <v>2043.5</v>
      </c>
      <c r="I27" s="46">
        <v>-13104.525</v>
      </c>
      <c r="J27" s="46">
        <v>0</v>
      </c>
      <c r="K27" s="152">
        <f t="shared" si="3"/>
        <v>-15148.025</v>
      </c>
    </row>
    <row r="28" spans="1:11" ht="15">
      <c r="A28" s="22">
        <v>24</v>
      </c>
      <c r="B28" s="22" t="s">
        <v>81</v>
      </c>
      <c r="C28" s="123" t="s">
        <v>82</v>
      </c>
      <c r="D28" s="22">
        <v>18</v>
      </c>
      <c r="E28" s="153">
        <f t="shared" si="5"/>
        <v>2061</v>
      </c>
      <c r="F28" s="154">
        <f t="shared" si="6"/>
        <v>103.05</v>
      </c>
      <c r="G28" s="155">
        <f t="shared" si="7"/>
        <v>2164.05</v>
      </c>
      <c r="H28" s="151">
        <f t="shared" si="4"/>
        <v>1803.0500000000002</v>
      </c>
      <c r="I28" s="46">
        <v>-104.525000000001</v>
      </c>
      <c r="J28" s="46">
        <v>0</v>
      </c>
      <c r="K28" s="152">
        <f t="shared" si="3"/>
        <v>-1907.5750000000012</v>
      </c>
    </row>
    <row r="29" spans="1:11" ht="15">
      <c r="A29" s="22">
        <v>25</v>
      </c>
      <c r="B29" s="22" t="s">
        <v>83</v>
      </c>
      <c r="C29" s="123" t="s">
        <v>84</v>
      </c>
      <c r="D29" s="22">
        <v>18</v>
      </c>
      <c r="E29" s="153">
        <f t="shared" si="5"/>
        <v>2061</v>
      </c>
      <c r="F29" s="154">
        <f t="shared" si="6"/>
        <v>103.05</v>
      </c>
      <c r="G29" s="155">
        <f t="shared" si="7"/>
        <v>2164.05</v>
      </c>
      <c r="H29" s="151">
        <f t="shared" si="4"/>
        <v>1803.0500000000002</v>
      </c>
      <c r="I29" s="46">
        <v>-104.52500000000009</v>
      </c>
      <c r="J29" s="46">
        <v>0</v>
      </c>
      <c r="K29" s="152">
        <f t="shared" si="3"/>
        <v>-1907.5750000000003</v>
      </c>
    </row>
    <row r="30" spans="1:11" ht="15">
      <c r="A30" s="22">
        <v>26</v>
      </c>
      <c r="B30" s="22" t="s">
        <v>85</v>
      </c>
      <c r="C30" s="123" t="s">
        <v>86</v>
      </c>
      <c r="D30" s="22">
        <v>31</v>
      </c>
      <c r="E30" s="153">
        <f t="shared" si="5"/>
        <v>3549.5</v>
      </c>
      <c r="F30" s="154">
        <f t="shared" si="6"/>
        <v>177.475</v>
      </c>
      <c r="G30" s="155">
        <f t="shared" si="7"/>
        <v>3726.975</v>
      </c>
      <c r="H30" s="151">
        <f t="shared" si="4"/>
        <v>3365.975</v>
      </c>
      <c r="I30" s="46">
        <v>-104.525000000001</v>
      </c>
      <c r="J30" s="46">
        <v>0</v>
      </c>
      <c r="K30" s="152">
        <f t="shared" si="3"/>
        <v>-3470.500000000001</v>
      </c>
    </row>
    <row r="31" spans="1:11" ht="15">
      <c r="A31" s="22">
        <v>27</v>
      </c>
      <c r="B31" s="22" t="s">
        <v>87</v>
      </c>
      <c r="C31" s="123" t="s">
        <v>454</v>
      </c>
      <c r="D31" s="22">
        <v>0</v>
      </c>
      <c r="E31" s="153">
        <f t="shared" si="5"/>
        <v>0</v>
      </c>
      <c r="F31" s="154">
        <f t="shared" si="6"/>
        <v>0</v>
      </c>
      <c r="G31" s="155">
        <f t="shared" si="7"/>
        <v>0</v>
      </c>
      <c r="H31" s="151">
        <f t="shared" si="4"/>
        <v>-361</v>
      </c>
      <c r="I31" s="46">
        <v>-2043.825</v>
      </c>
      <c r="J31" s="46">
        <v>0</v>
      </c>
      <c r="K31" s="152">
        <f t="shared" si="3"/>
        <v>-1682.825</v>
      </c>
    </row>
    <row r="32" spans="1:11" ht="15">
      <c r="A32" s="22">
        <v>28</v>
      </c>
      <c r="B32" s="22" t="s">
        <v>87</v>
      </c>
      <c r="C32" s="123" t="s">
        <v>88</v>
      </c>
      <c r="D32" s="22">
        <v>26</v>
      </c>
      <c r="E32" s="153">
        <f t="shared" si="5"/>
        <v>2977</v>
      </c>
      <c r="F32" s="154">
        <f t="shared" si="6"/>
        <v>148.85</v>
      </c>
      <c r="G32" s="155">
        <f t="shared" si="7"/>
        <v>3125.85</v>
      </c>
      <c r="H32" s="151">
        <f t="shared" si="4"/>
        <v>2764.85</v>
      </c>
      <c r="I32" s="46">
        <v>-9858.45</v>
      </c>
      <c r="J32" s="46">
        <v>0</v>
      </c>
      <c r="K32" s="152">
        <f t="shared" si="3"/>
        <v>-12623.300000000001</v>
      </c>
    </row>
    <row r="33" spans="1:11" ht="15">
      <c r="A33" s="22">
        <v>29</v>
      </c>
      <c r="B33" s="22" t="s">
        <v>89</v>
      </c>
      <c r="C33" s="123" t="s">
        <v>458</v>
      </c>
      <c r="D33" s="22">
        <v>0</v>
      </c>
      <c r="E33" s="153">
        <f t="shared" si="5"/>
        <v>0</v>
      </c>
      <c r="F33" s="154">
        <f t="shared" si="6"/>
        <v>0</v>
      </c>
      <c r="G33" s="155">
        <f t="shared" si="7"/>
        <v>0</v>
      </c>
      <c r="H33" s="151">
        <f t="shared" si="4"/>
        <v>-361</v>
      </c>
      <c r="I33" s="46">
        <v>0</v>
      </c>
      <c r="J33" s="46">
        <v>0</v>
      </c>
      <c r="K33" s="152">
        <f t="shared" si="3"/>
        <v>361</v>
      </c>
    </row>
    <row r="34" spans="1:11" ht="15">
      <c r="A34" s="22">
        <v>30</v>
      </c>
      <c r="B34" s="22" t="s">
        <v>90</v>
      </c>
      <c r="C34" s="123" t="s">
        <v>455</v>
      </c>
      <c r="D34" s="22">
        <v>0</v>
      </c>
      <c r="E34" s="153">
        <f t="shared" si="5"/>
        <v>0</v>
      </c>
      <c r="F34" s="154">
        <f t="shared" si="6"/>
        <v>0</v>
      </c>
      <c r="G34" s="155">
        <f t="shared" si="7"/>
        <v>0</v>
      </c>
      <c r="H34" s="151">
        <f t="shared" si="4"/>
        <v>-361</v>
      </c>
      <c r="I34" s="46">
        <v>10956.175</v>
      </c>
      <c r="J34" s="46">
        <v>0</v>
      </c>
      <c r="K34" s="152">
        <f t="shared" si="3"/>
        <v>11317.175</v>
      </c>
    </row>
    <row r="35" spans="1:11" ht="15" thickBot="1">
      <c r="A35" s="63">
        <v>31</v>
      </c>
      <c r="B35" s="25" t="s">
        <v>91</v>
      </c>
      <c r="C35" s="135" t="s">
        <v>92</v>
      </c>
      <c r="D35" s="156">
        <v>31</v>
      </c>
      <c r="E35" s="157">
        <f t="shared" si="5"/>
        <v>3549.5</v>
      </c>
      <c r="F35" s="158">
        <f t="shared" si="6"/>
        <v>177.475</v>
      </c>
      <c r="G35" s="159">
        <f t="shared" si="7"/>
        <v>3726.975</v>
      </c>
      <c r="H35" s="151">
        <f t="shared" si="4"/>
        <v>3365.975</v>
      </c>
      <c r="I35" s="138">
        <v>-104.525000000001</v>
      </c>
      <c r="J35" s="28">
        <v>0</v>
      </c>
      <c r="K35" s="152">
        <f t="shared" si="3"/>
        <v>-3470.500000000001</v>
      </c>
    </row>
    <row r="36" spans="1:11" ht="15" thickBot="1">
      <c r="A36" s="39"/>
      <c r="B36" s="40"/>
      <c r="C36" s="139" t="s">
        <v>93</v>
      </c>
      <c r="D36" s="55">
        <f aca="true" t="shared" si="8" ref="D36:K36">SUM(D5:D35)</f>
        <v>495</v>
      </c>
      <c r="E36" s="160">
        <f t="shared" si="8"/>
        <v>56677.5</v>
      </c>
      <c r="F36" s="161">
        <f t="shared" si="8"/>
        <v>2833.875</v>
      </c>
      <c r="G36" s="162">
        <f t="shared" si="8"/>
        <v>59511.37499999999</v>
      </c>
      <c r="H36" s="162">
        <f t="shared" si="8"/>
        <v>50125.375</v>
      </c>
      <c r="I36" s="163">
        <f t="shared" si="8"/>
        <v>-26464.77500000002</v>
      </c>
      <c r="J36" s="163">
        <f t="shared" si="8"/>
        <v>0</v>
      </c>
      <c r="K36" s="164">
        <f t="shared" si="8"/>
        <v>-76590.15000000002</v>
      </c>
    </row>
    <row r="37" spans="1:11" ht="15">
      <c r="A37" s="165"/>
      <c r="B37" s="166" t="s">
        <v>507</v>
      </c>
      <c r="C37" s="166"/>
      <c r="D37" s="166"/>
      <c r="E37" s="166"/>
      <c r="F37" s="189"/>
      <c r="G37" s="189"/>
      <c r="H37" s="189"/>
      <c r="I37" s="189"/>
      <c r="J37" s="189"/>
      <c r="K37" s="190"/>
    </row>
    <row r="38" spans="1:11" ht="15">
      <c r="A38" s="167"/>
      <c r="B38" s="168"/>
      <c r="C38" s="168"/>
      <c r="D38" s="145"/>
      <c r="E38" s="145"/>
      <c r="F38" s="145"/>
      <c r="G38" s="145"/>
      <c r="H38" s="145"/>
      <c r="I38" s="145"/>
      <c r="J38" s="145"/>
      <c r="K38" s="169"/>
    </row>
    <row r="39" spans="1:11" ht="15">
      <c r="A39" s="167"/>
      <c r="B39" s="145"/>
      <c r="C39" s="145"/>
      <c r="D39" s="145"/>
      <c r="E39" s="145"/>
      <c r="F39" s="145"/>
      <c r="G39" s="145"/>
      <c r="H39" s="145"/>
      <c r="I39" s="145"/>
      <c r="J39" s="145"/>
      <c r="K39" s="169"/>
    </row>
    <row r="40" spans="1:11" ht="15">
      <c r="A40" s="167"/>
      <c r="B40" s="145"/>
      <c r="C40" s="145"/>
      <c r="D40" s="145"/>
      <c r="E40" s="145"/>
      <c r="F40" s="145"/>
      <c r="G40" s="145"/>
      <c r="H40" s="145"/>
      <c r="I40" s="145"/>
      <c r="J40" s="145"/>
      <c r="K40" s="169"/>
    </row>
    <row r="41" spans="1:11" ht="15">
      <c r="A41" s="167"/>
      <c r="B41" s="145"/>
      <c r="C41" s="145"/>
      <c r="D41" s="145"/>
      <c r="E41" s="145"/>
      <c r="F41" s="145"/>
      <c r="G41" s="145"/>
      <c r="H41" s="145"/>
      <c r="I41" s="145"/>
      <c r="J41" s="145"/>
      <c r="K41" s="169"/>
    </row>
    <row r="42" spans="1:11" ht="15">
      <c r="A42" s="167"/>
      <c r="B42" s="19" t="s">
        <v>461</v>
      </c>
      <c r="C42" s="145"/>
      <c r="D42" s="18" t="s">
        <v>462</v>
      </c>
      <c r="E42" s="145"/>
      <c r="F42" s="19"/>
      <c r="G42" s="18" t="s">
        <v>35</v>
      </c>
      <c r="H42" s="18"/>
      <c r="I42" s="145"/>
      <c r="J42" s="18" t="s">
        <v>94</v>
      </c>
      <c r="K42" s="169"/>
    </row>
    <row r="43" spans="1:11" ht="15">
      <c r="A43" s="167"/>
      <c r="B43" s="145"/>
      <c r="C43" s="19"/>
      <c r="D43" s="18"/>
      <c r="E43" s="18"/>
      <c r="F43" s="19"/>
      <c r="G43" s="12"/>
      <c r="H43" s="12"/>
      <c r="I43" s="145"/>
      <c r="J43" s="18" t="s">
        <v>95</v>
      </c>
      <c r="K43" s="169"/>
    </row>
    <row r="44" spans="1:11" ht="15" thickBot="1">
      <c r="A44" s="170"/>
      <c r="B44" s="171"/>
      <c r="C44" s="4"/>
      <c r="D44" s="4"/>
      <c r="E44" s="4"/>
      <c r="F44" s="4"/>
      <c r="G44" s="4"/>
      <c r="H44" s="4"/>
      <c r="I44" s="171"/>
      <c r="J44" s="48" t="s">
        <v>38</v>
      </c>
      <c r="K44" s="172"/>
    </row>
    <row r="45" spans="1:11" ht="15">
      <c r="A45" s="145"/>
      <c r="D45" s="145"/>
      <c r="E45" s="145"/>
      <c r="F45" s="145"/>
      <c r="G45" s="145"/>
      <c r="H45" s="145"/>
      <c r="I45" s="145"/>
      <c r="J45" s="145"/>
      <c r="K45" s="145"/>
    </row>
  </sheetData>
  <mergeCells count="2">
    <mergeCell ref="A1:K1"/>
    <mergeCell ref="A2:K2"/>
  </mergeCells>
  <printOptions/>
  <pageMargins left="1.14" right="0.24" top="0.51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U129"/>
  <sheetViews>
    <sheetView workbookViewId="0" topLeftCell="A106">
      <selection activeCell="M14" sqref="M14"/>
    </sheetView>
  </sheetViews>
  <sheetFormatPr defaultColWidth="9.140625" defaultRowHeight="15"/>
  <cols>
    <col min="1" max="1" width="8.140625" style="118" customWidth="1"/>
    <col min="2" max="2" width="14.00390625" style="118" customWidth="1"/>
    <col min="3" max="3" width="21.28125" style="118" customWidth="1"/>
    <col min="4" max="4" width="7.00390625" style="118" customWidth="1"/>
    <col min="5" max="5" width="9.28125" style="118" customWidth="1"/>
    <col min="6" max="6" width="9.7109375" style="118" customWidth="1"/>
    <col min="7" max="8" width="11.421875" style="118" customWidth="1"/>
    <col min="9" max="9" width="12.421875" style="118" customWidth="1"/>
    <col min="10" max="10" width="10.421875" style="118" customWidth="1"/>
    <col min="11" max="11" width="12.421875" style="118" customWidth="1"/>
    <col min="12" max="16384" width="9.140625" style="118" customWidth="1"/>
  </cols>
  <sheetData>
    <row r="1" spans="1:11" ht="15">
      <c r="A1" s="211" t="s">
        <v>0</v>
      </c>
      <c r="B1" s="211"/>
      <c r="C1" s="211"/>
      <c r="D1" s="211"/>
      <c r="E1" s="211"/>
      <c r="F1" s="211"/>
      <c r="G1" s="211"/>
      <c r="H1" s="211"/>
      <c r="I1" s="211"/>
      <c r="J1" s="211"/>
      <c r="K1" s="211"/>
    </row>
    <row r="2" spans="1:11" ht="15" thickBot="1">
      <c r="A2" s="212" t="s">
        <v>508</v>
      </c>
      <c r="B2" s="212"/>
      <c r="C2" s="212"/>
      <c r="D2" s="212"/>
      <c r="E2" s="212"/>
      <c r="F2" s="212"/>
      <c r="G2" s="212"/>
      <c r="H2" s="212"/>
      <c r="I2" s="212"/>
      <c r="J2" s="212"/>
      <c r="K2" s="212"/>
    </row>
    <row r="3" spans="1:11" ht="42" thickBot="1">
      <c r="A3" s="64" t="s">
        <v>1</v>
      </c>
      <c r="B3" s="55" t="s">
        <v>441</v>
      </c>
      <c r="C3" s="55" t="s">
        <v>3</v>
      </c>
      <c r="D3" s="88" t="s">
        <v>3</v>
      </c>
      <c r="E3" s="65" t="s">
        <v>4</v>
      </c>
      <c r="F3" s="65" t="s">
        <v>5</v>
      </c>
      <c r="G3" s="65" t="s">
        <v>6</v>
      </c>
      <c r="H3" s="182" t="s">
        <v>515</v>
      </c>
      <c r="I3" s="88" t="s">
        <v>7</v>
      </c>
      <c r="J3" s="88" t="s">
        <v>8</v>
      </c>
      <c r="K3" s="89" t="s">
        <v>9</v>
      </c>
    </row>
    <row r="4" spans="1:11" ht="15" thickBot="1">
      <c r="A4" s="83"/>
      <c r="B4" s="84"/>
      <c r="C4" s="85" t="s">
        <v>39</v>
      </c>
      <c r="D4" s="84"/>
      <c r="E4" s="55">
        <v>114.5</v>
      </c>
      <c r="F4" s="119">
        <v>5.725</v>
      </c>
      <c r="G4" s="120">
        <v>120.23</v>
      </c>
      <c r="H4" s="188"/>
      <c r="I4" s="86"/>
      <c r="J4" s="85"/>
      <c r="K4" s="87">
        <v>-120.225</v>
      </c>
    </row>
    <row r="5" spans="1:11" ht="15">
      <c r="A5" s="13">
        <v>1</v>
      </c>
      <c r="B5" s="13" t="s">
        <v>159</v>
      </c>
      <c r="C5" s="121" t="s">
        <v>160</v>
      </c>
      <c r="D5" s="13">
        <v>20</v>
      </c>
      <c r="E5" s="13">
        <f aca="true" t="shared" si="0" ref="E5:E36">D5*114.5</f>
        <v>2290</v>
      </c>
      <c r="F5" s="28">
        <f aca="true" t="shared" si="1" ref="F5:F36">E5*5/100</f>
        <v>114.5</v>
      </c>
      <c r="G5" s="122">
        <f aca="true" t="shared" si="2" ref="G5:G36">E5+F5</f>
        <v>2404.5</v>
      </c>
      <c r="H5" s="122">
        <f>G5-361</f>
        <v>2043.5</v>
      </c>
      <c r="I5" s="28">
        <v>-104.52500000000009</v>
      </c>
      <c r="J5" s="28">
        <v>0</v>
      </c>
      <c r="K5" s="28">
        <f>J5+I5-H5</f>
        <v>-2148.025</v>
      </c>
    </row>
    <row r="6" spans="1:11" ht="15">
      <c r="A6" s="22">
        <v>2</v>
      </c>
      <c r="B6" s="22" t="s">
        <v>212</v>
      </c>
      <c r="C6" s="123" t="s">
        <v>467</v>
      </c>
      <c r="D6" s="22">
        <v>14</v>
      </c>
      <c r="E6" s="22">
        <f t="shared" si="0"/>
        <v>1603</v>
      </c>
      <c r="F6" s="46">
        <f t="shared" si="1"/>
        <v>80.15</v>
      </c>
      <c r="G6" s="124">
        <f t="shared" si="2"/>
        <v>1683.15</v>
      </c>
      <c r="H6" s="122">
        <f aca="true" t="shared" si="3" ref="H6:H69">G6-361</f>
        <v>1322.15</v>
      </c>
      <c r="I6" s="46">
        <v>-104.52500000000009</v>
      </c>
      <c r="J6" s="28">
        <v>0</v>
      </c>
      <c r="K6" s="28">
        <f aca="true" t="shared" si="4" ref="K6:K69">J6+I6-H6</f>
        <v>-1426.6750000000002</v>
      </c>
    </row>
    <row r="7" spans="1:11" ht="15">
      <c r="A7" s="22">
        <v>3</v>
      </c>
      <c r="B7" s="22" t="s">
        <v>214</v>
      </c>
      <c r="C7" s="123" t="s">
        <v>457</v>
      </c>
      <c r="D7" s="22">
        <v>14</v>
      </c>
      <c r="E7" s="22">
        <f t="shared" si="0"/>
        <v>1603</v>
      </c>
      <c r="F7" s="46">
        <f t="shared" si="1"/>
        <v>80.15</v>
      </c>
      <c r="G7" s="124">
        <f t="shared" si="2"/>
        <v>1683.15</v>
      </c>
      <c r="H7" s="122">
        <f t="shared" si="3"/>
        <v>1322.15</v>
      </c>
      <c r="I7" s="46">
        <v>-104.52500000000009</v>
      </c>
      <c r="J7" s="28">
        <v>0</v>
      </c>
      <c r="K7" s="28">
        <f t="shared" si="4"/>
        <v>-1426.6750000000002</v>
      </c>
    </row>
    <row r="8" spans="1:11" ht="15">
      <c r="A8" s="13">
        <v>4</v>
      </c>
      <c r="B8" s="22" t="s">
        <v>119</v>
      </c>
      <c r="C8" s="123" t="s">
        <v>120</v>
      </c>
      <c r="D8" s="22">
        <v>14</v>
      </c>
      <c r="E8" s="22">
        <f t="shared" si="0"/>
        <v>1603</v>
      </c>
      <c r="F8" s="46">
        <f t="shared" si="1"/>
        <v>80.15</v>
      </c>
      <c r="G8" s="124">
        <f t="shared" si="2"/>
        <v>1683.15</v>
      </c>
      <c r="H8" s="122">
        <f t="shared" si="3"/>
        <v>1322.15</v>
      </c>
      <c r="I8" s="46">
        <v>-104.52500000000009</v>
      </c>
      <c r="J8" s="28">
        <v>0</v>
      </c>
      <c r="K8" s="28">
        <f t="shared" si="4"/>
        <v>-1426.6750000000002</v>
      </c>
    </row>
    <row r="9" spans="1:11" ht="15">
      <c r="A9" s="22">
        <v>5</v>
      </c>
      <c r="B9" s="22" t="s">
        <v>146</v>
      </c>
      <c r="C9" s="123" t="s">
        <v>147</v>
      </c>
      <c r="D9" s="22">
        <v>14</v>
      </c>
      <c r="E9" s="22">
        <f t="shared" si="0"/>
        <v>1603</v>
      </c>
      <c r="F9" s="46">
        <f t="shared" si="1"/>
        <v>80.15</v>
      </c>
      <c r="G9" s="124">
        <f t="shared" si="2"/>
        <v>1683.15</v>
      </c>
      <c r="H9" s="122">
        <f t="shared" si="3"/>
        <v>1322.15</v>
      </c>
      <c r="I9" s="46">
        <v>-104.52500000000009</v>
      </c>
      <c r="J9" s="28">
        <v>0</v>
      </c>
      <c r="K9" s="28">
        <f t="shared" si="4"/>
        <v>-1426.6750000000002</v>
      </c>
    </row>
    <row r="10" spans="1:11" ht="15">
      <c r="A10" s="22">
        <v>6</v>
      </c>
      <c r="B10" s="131" t="s">
        <v>224</v>
      </c>
      <c r="C10" s="125" t="s">
        <v>466</v>
      </c>
      <c r="D10" s="131">
        <v>0</v>
      </c>
      <c r="E10" s="131">
        <f t="shared" si="0"/>
        <v>0</v>
      </c>
      <c r="F10" s="132">
        <f t="shared" si="1"/>
        <v>0</v>
      </c>
      <c r="G10" s="133">
        <f t="shared" si="2"/>
        <v>0</v>
      </c>
      <c r="H10" s="122">
        <v>0</v>
      </c>
      <c r="I10" s="132">
        <v>-104.52500000000009</v>
      </c>
      <c r="J10" s="134">
        <v>0</v>
      </c>
      <c r="K10" s="28">
        <f t="shared" si="4"/>
        <v>-104.52500000000009</v>
      </c>
    </row>
    <row r="11" spans="1:11" ht="15">
      <c r="A11" s="13">
        <v>7</v>
      </c>
      <c r="B11" s="22" t="s">
        <v>188</v>
      </c>
      <c r="C11" s="123" t="s">
        <v>500</v>
      </c>
      <c r="D11" s="22">
        <v>14</v>
      </c>
      <c r="E11" s="22">
        <f t="shared" si="0"/>
        <v>1603</v>
      </c>
      <c r="F11" s="46">
        <f t="shared" si="1"/>
        <v>80.15</v>
      </c>
      <c r="G11" s="124">
        <f t="shared" si="2"/>
        <v>1683.15</v>
      </c>
      <c r="H11" s="122">
        <f t="shared" si="3"/>
        <v>1322.15</v>
      </c>
      <c r="I11" s="46">
        <v>2540.4249999999997</v>
      </c>
      <c r="J11" s="28">
        <v>0</v>
      </c>
      <c r="K11" s="28">
        <f t="shared" si="4"/>
        <v>1218.2749999999996</v>
      </c>
    </row>
    <row r="12" spans="1:11" ht="15">
      <c r="A12" s="22">
        <v>8</v>
      </c>
      <c r="B12" s="22" t="s">
        <v>184</v>
      </c>
      <c r="C12" s="123" t="s">
        <v>185</v>
      </c>
      <c r="D12" s="22">
        <v>14</v>
      </c>
      <c r="E12" s="22">
        <f t="shared" si="0"/>
        <v>1603</v>
      </c>
      <c r="F12" s="46">
        <f t="shared" si="1"/>
        <v>80.15</v>
      </c>
      <c r="G12" s="124">
        <f t="shared" si="2"/>
        <v>1683.15</v>
      </c>
      <c r="H12" s="122">
        <f t="shared" si="3"/>
        <v>1322.15</v>
      </c>
      <c r="I12" s="46">
        <v>1097.725</v>
      </c>
      <c r="J12" s="28">
        <v>0</v>
      </c>
      <c r="K12" s="28">
        <f t="shared" si="4"/>
        <v>-224.42500000000018</v>
      </c>
    </row>
    <row r="13" spans="1:11" ht="15">
      <c r="A13" s="22">
        <v>9</v>
      </c>
      <c r="B13" s="22" t="s">
        <v>186</v>
      </c>
      <c r="C13" s="123" t="s">
        <v>187</v>
      </c>
      <c r="D13" s="22">
        <v>14</v>
      </c>
      <c r="E13" s="22">
        <f t="shared" si="0"/>
        <v>1603</v>
      </c>
      <c r="F13" s="46">
        <f t="shared" si="1"/>
        <v>80.15</v>
      </c>
      <c r="G13" s="124">
        <f t="shared" si="2"/>
        <v>1683.15</v>
      </c>
      <c r="H13" s="122">
        <f t="shared" si="3"/>
        <v>1322.15</v>
      </c>
      <c r="I13" s="46">
        <v>1097.725</v>
      </c>
      <c r="J13" s="28">
        <v>0</v>
      </c>
      <c r="K13" s="28">
        <f t="shared" si="4"/>
        <v>-224.42500000000018</v>
      </c>
    </row>
    <row r="14" spans="1:11" ht="15">
      <c r="A14" s="13">
        <v>10</v>
      </c>
      <c r="B14" s="22" t="s">
        <v>171</v>
      </c>
      <c r="C14" s="123" t="s">
        <v>490</v>
      </c>
      <c r="D14" s="22">
        <v>14</v>
      </c>
      <c r="E14" s="22">
        <f t="shared" si="0"/>
        <v>1603</v>
      </c>
      <c r="F14" s="46">
        <f t="shared" si="1"/>
        <v>80.15</v>
      </c>
      <c r="G14" s="124">
        <f t="shared" si="2"/>
        <v>1683.15</v>
      </c>
      <c r="H14" s="122">
        <f t="shared" si="3"/>
        <v>1322.15</v>
      </c>
      <c r="I14" s="46">
        <v>2299.975000000001</v>
      </c>
      <c r="J14" s="28">
        <v>0</v>
      </c>
      <c r="K14" s="28">
        <f t="shared" si="4"/>
        <v>977.8250000000007</v>
      </c>
    </row>
    <row r="15" spans="1:11" ht="15">
      <c r="A15" s="22">
        <v>11</v>
      </c>
      <c r="B15" s="22" t="s">
        <v>169</v>
      </c>
      <c r="C15" s="123" t="s">
        <v>170</v>
      </c>
      <c r="D15" s="22">
        <v>5</v>
      </c>
      <c r="E15" s="22">
        <f t="shared" si="0"/>
        <v>572.5</v>
      </c>
      <c r="F15" s="46">
        <f t="shared" si="1"/>
        <v>28.625</v>
      </c>
      <c r="G15" s="124">
        <f t="shared" si="2"/>
        <v>601.125</v>
      </c>
      <c r="H15" s="122">
        <f t="shared" si="3"/>
        <v>240.125</v>
      </c>
      <c r="I15" s="46">
        <v>-104.52500000000009</v>
      </c>
      <c r="J15" s="28">
        <v>0</v>
      </c>
      <c r="K15" s="28">
        <f t="shared" si="4"/>
        <v>-344.6500000000001</v>
      </c>
    </row>
    <row r="16" spans="1:11" ht="15">
      <c r="A16" s="22">
        <v>12</v>
      </c>
      <c r="B16" s="22" t="s">
        <v>167</v>
      </c>
      <c r="C16" s="123" t="s">
        <v>168</v>
      </c>
      <c r="D16" s="22">
        <v>14</v>
      </c>
      <c r="E16" s="22">
        <f t="shared" si="0"/>
        <v>1603</v>
      </c>
      <c r="F16" s="46">
        <f t="shared" si="1"/>
        <v>80.15</v>
      </c>
      <c r="G16" s="124">
        <f t="shared" si="2"/>
        <v>1683.15</v>
      </c>
      <c r="H16" s="122">
        <f t="shared" si="3"/>
        <v>1322.15</v>
      </c>
      <c r="I16" s="46">
        <v>-104.52500000000009</v>
      </c>
      <c r="J16" s="28">
        <v>0</v>
      </c>
      <c r="K16" s="28">
        <f t="shared" si="4"/>
        <v>-1426.6750000000002</v>
      </c>
    </row>
    <row r="17" spans="1:11" ht="15">
      <c r="A17" s="13">
        <v>13</v>
      </c>
      <c r="B17" s="22" t="s">
        <v>172</v>
      </c>
      <c r="C17" s="123" t="s">
        <v>512</v>
      </c>
      <c r="D17" s="22">
        <v>14</v>
      </c>
      <c r="E17" s="22">
        <f t="shared" si="0"/>
        <v>1603</v>
      </c>
      <c r="F17" s="46">
        <f t="shared" si="1"/>
        <v>80.15</v>
      </c>
      <c r="G17" s="124">
        <f t="shared" si="2"/>
        <v>1683.15</v>
      </c>
      <c r="H17" s="122">
        <f t="shared" si="3"/>
        <v>1322.15</v>
      </c>
      <c r="I17" s="46">
        <v>6147.18</v>
      </c>
      <c r="J17" s="28">
        <v>0</v>
      </c>
      <c r="K17" s="28">
        <f t="shared" si="4"/>
        <v>4825.030000000001</v>
      </c>
    </row>
    <row r="18" spans="1:11" ht="15">
      <c r="A18" s="22">
        <v>14</v>
      </c>
      <c r="B18" s="22" t="s">
        <v>112</v>
      </c>
      <c r="C18" s="125" t="s">
        <v>113</v>
      </c>
      <c r="D18" s="22">
        <v>16</v>
      </c>
      <c r="E18" s="22">
        <f t="shared" si="0"/>
        <v>1832</v>
      </c>
      <c r="F18" s="46">
        <f t="shared" si="1"/>
        <v>91.6</v>
      </c>
      <c r="G18" s="124">
        <f t="shared" si="2"/>
        <v>1923.6</v>
      </c>
      <c r="H18" s="122">
        <f t="shared" si="3"/>
        <v>1562.6</v>
      </c>
      <c r="I18" s="46">
        <v>-104.52500000000009</v>
      </c>
      <c r="J18" s="28">
        <v>0</v>
      </c>
      <c r="K18" s="28">
        <f t="shared" si="4"/>
        <v>-1667.125</v>
      </c>
    </row>
    <row r="19" spans="1:11" ht="15">
      <c r="A19" s="22">
        <v>15</v>
      </c>
      <c r="B19" s="22" t="s">
        <v>179</v>
      </c>
      <c r="C19" s="123" t="s">
        <v>180</v>
      </c>
      <c r="D19" s="22">
        <v>14</v>
      </c>
      <c r="E19" s="22">
        <f t="shared" si="0"/>
        <v>1603</v>
      </c>
      <c r="F19" s="46">
        <f t="shared" si="1"/>
        <v>80.15</v>
      </c>
      <c r="G19" s="124">
        <f t="shared" si="2"/>
        <v>1683.15</v>
      </c>
      <c r="H19" s="122">
        <f t="shared" si="3"/>
        <v>1322.15</v>
      </c>
      <c r="I19" s="46">
        <v>-104.52500000000009</v>
      </c>
      <c r="J19" s="28">
        <v>0</v>
      </c>
      <c r="K19" s="28">
        <f t="shared" si="4"/>
        <v>-1426.6750000000002</v>
      </c>
    </row>
    <row r="20" spans="1:11" ht="15">
      <c r="A20" s="13">
        <v>16</v>
      </c>
      <c r="B20" s="22" t="s">
        <v>144</v>
      </c>
      <c r="C20" s="123" t="s">
        <v>487</v>
      </c>
      <c r="D20" s="22">
        <v>12</v>
      </c>
      <c r="E20" s="22">
        <f t="shared" si="0"/>
        <v>1374</v>
      </c>
      <c r="F20" s="46">
        <f t="shared" si="1"/>
        <v>68.7</v>
      </c>
      <c r="G20" s="124">
        <f t="shared" si="2"/>
        <v>1442.7</v>
      </c>
      <c r="H20" s="122">
        <f t="shared" si="3"/>
        <v>1081.7</v>
      </c>
      <c r="I20" s="46">
        <v>-104.52500000000009</v>
      </c>
      <c r="J20" s="28">
        <v>0</v>
      </c>
      <c r="K20" s="28">
        <f t="shared" si="4"/>
        <v>-1186.2250000000001</v>
      </c>
    </row>
    <row r="21" spans="1:11" ht="15">
      <c r="A21" s="22">
        <v>17</v>
      </c>
      <c r="B21" s="126" t="s">
        <v>127</v>
      </c>
      <c r="C21" s="123" t="s">
        <v>486</v>
      </c>
      <c r="D21" s="22">
        <v>13</v>
      </c>
      <c r="E21" s="22">
        <f t="shared" si="0"/>
        <v>1488.5</v>
      </c>
      <c r="F21" s="46">
        <f t="shared" si="1"/>
        <v>74.425</v>
      </c>
      <c r="G21" s="124">
        <f t="shared" si="2"/>
        <v>1562.925</v>
      </c>
      <c r="H21" s="122">
        <f t="shared" si="3"/>
        <v>1201.925</v>
      </c>
      <c r="I21" s="46">
        <v>-104.52500000000009</v>
      </c>
      <c r="J21" s="28">
        <v>0</v>
      </c>
      <c r="K21" s="28">
        <f t="shared" si="4"/>
        <v>-1306.45</v>
      </c>
    </row>
    <row r="22" spans="1:11" ht="15">
      <c r="A22" s="22">
        <v>18</v>
      </c>
      <c r="B22" s="126" t="s">
        <v>125</v>
      </c>
      <c r="C22" s="123" t="s">
        <v>126</v>
      </c>
      <c r="D22" s="22">
        <v>17</v>
      </c>
      <c r="E22" s="22">
        <f t="shared" si="0"/>
        <v>1946.5</v>
      </c>
      <c r="F22" s="46">
        <f t="shared" si="1"/>
        <v>97.325</v>
      </c>
      <c r="G22" s="124">
        <f t="shared" si="2"/>
        <v>2043.825</v>
      </c>
      <c r="H22" s="122">
        <f t="shared" si="3"/>
        <v>1682.825</v>
      </c>
      <c r="I22" s="46">
        <v>-104.52500000000009</v>
      </c>
      <c r="J22" s="28">
        <v>0</v>
      </c>
      <c r="K22" s="28">
        <f t="shared" si="4"/>
        <v>-1787.3500000000001</v>
      </c>
    </row>
    <row r="23" spans="1:11" ht="15">
      <c r="A23" s="13">
        <v>19</v>
      </c>
      <c r="B23" s="22" t="s">
        <v>134</v>
      </c>
      <c r="C23" s="123" t="s">
        <v>135</v>
      </c>
      <c r="D23" s="22">
        <v>12</v>
      </c>
      <c r="E23" s="22">
        <f t="shared" si="0"/>
        <v>1374</v>
      </c>
      <c r="F23" s="46">
        <f t="shared" si="1"/>
        <v>68.7</v>
      </c>
      <c r="G23" s="124">
        <f t="shared" si="2"/>
        <v>1442.7</v>
      </c>
      <c r="H23" s="122">
        <f t="shared" si="3"/>
        <v>1081.7</v>
      </c>
      <c r="I23" s="46">
        <v>-104.52500000000009</v>
      </c>
      <c r="J23" s="28">
        <v>0</v>
      </c>
      <c r="K23" s="28">
        <f t="shared" si="4"/>
        <v>-1186.2250000000001</v>
      </c>
    </row>
    <row r="24" spans="1:11" ht="15">
      <c r="A24" s="22">
        <v>20</v>
      </c>
      <c r="B24" s="22" t="s">
        <v>134</v>
      </c>
      <c r="C24" s="123" t="s">
        <v>194</v>
      </c>
      <c r="D24" s="22">
        <v>18</v>
      </c>
      <c r="E24" s="22">
        <f t="shared" si="0"/>
        <v>2061</v>
      </c>
      <c r="F24" s="46">
        <f t="shared" si="1"/>
        <v>103.05</v>
      </c>
      <c r="G24" s="124">
        <f t="shared" si="2"/>
        <v>2164.05</v>
      </c>
      <c r="H24" s="122">
        <f t="shared" si="3"/>
        <v>1803.0500000000002</v>
      </c>
      <c r="I24" s="46">
        <v>-104.52500000000009</v>
      </c>
      <c r="J24" s="28">
        <v>0</v>
      </c>
      <c r="K24" s="28">
        <f t="shared" si="4"/>
        <v>-1907.5750000000003</v>
      </c>
    </row>
    <row r="25" spans="1:11" ht="15">
      <c r="A25" s="22">
        <v>21</v>
      </c>
      <c r="B25" s="126" t="s">
        <v>130</v>
      </c>
      <c r="C25" s="123" t="s">
        <v>131</v>
      </c>
      <c r="D25" s="22">
        <v>15</v>
      </c>
      <c r="E25" s="22">
        <f t="shared" si="0"/>
        <v>1717.5</v>
      </c>
      <c r="F25" s="46">
        <f t="shared" si="1"/>
        <v>85.875</v>
      </c>
      <c r="G25" s="124">
        <f t="shared" si="2"/>
        <v>1803.375</v>
      </c>
      <c r="H25" s="122">
        <f t="shared" si="3"/>
        <v>1442.375</v>
      </c>
      <c r="I25" s="46">
        <v>-104.52500000000009</v>
      </c>
      <c r="J25" s="28">
        <v>0</v>
      </c>
      <c r="K25" s="28">
        <f t="shared" si="4"/>
        <v>-1546.9</v>
      </c>
    </row>
    <row r="26" spans="1:11" ht="15">
      <c r="A26" s="13">
        <v>22</v>
      </c>
      <c r="B26" s="22" t="s">
        <v>220</v>
      </c>
      <c r="C26" s="123" t="s">
        <v>221</v>
      </c>
      <c r="D26" s="22">
        <v>13</v>
      </c>
      <c r="E26" s="22">
        <f t="shared" si="0"/>
        <v>1488.5</v>
      </c>
      <c r="F26" s="46">
        <f t="shared" si="1"/>
        <v>74.425</v>
      </c>
      <c r="G26" s="124">
        <f t="shared" si="2"/>
        <v>1562.925</v>
      </c>
      <c r="H26" s="122">
        <f t="shared" si="3"/>
        <v>1201.925</v>
      </c>
      <c r="I26" s="46">
        <v>-104.52500000000009</v>
      </c>
      <c r="J26" s="28">
        <v>0</v>
      </c>
      <c r="K26" s="28">
        <f t="shared" si="4"/>
        <v>-1306.45</v>
      </c>
    </row>
    <row r="27" spans="1:11" ht="15">
      <c r="A27" s="22">
        <v>23</v>
      </c>
      <c r="B27" s="22" t="s">
        <v>132</v>
      </c>
      <c r="C27" s="123" t="s">
        <v>133</v>
      </c>
      <c r="D27" s="22">
        <v>14</v>
      </c>
      <c r="E27" s="22">
        <f t="shared" si="0"/>
        <v>1603</v>
      </c>
      <c r="F27" s="46">
        <f t="shared" si="1"/>
        <v>80.15</v>
      </c>
      <c r="G27" s="124">
        <f t="shared" si="2"/>
        <v>1683.15</v>
      </c>
      <c r="H27" s="122">
        <f t="shared" si="3"/>
        <v>1322.15</v>
      </c>
      <c r="I27" s="46">
        <v>-104.52500000000009</v>
      </c>
      <c r="J27" s="28">
        <v>0</v>
      </c>
      <c r="K27" s="28">
        <f t="shared" si="4"/>
        <v>-1426.6750000000002</v>
      </c>
    </row>
    <row r="28" spans="1:11" ht="15">
      <c r="A28" s="22">
        <v>24</v>
      </c>
      <c r="B28" s="22" t="s">
        <v>145</v>
      </c>
      <c r="C28" s="123" t="s">
        <v>488</v>
      </c>
      <c r="D28" s="22">
        <v>12</v>
      </c>
      <c r="E28" s="22">
        <f t="shared" si="0"/>
        <v>1374</v>
      </c>
      <c r="F28" s="46">
        <f t="shared" si="1"/>
        <v>68.7</v>
      </c>
      <c r="G28" s="124">
        <f t="shared" si="2"/>
        <v>1442.7</v>
      </c>
      <c r="H28" s="122">
        <f t="shared" si="3"/>
        <v>1081.7</v>
      </c>
      <c r="I28" s="46">
        <v>-104.52500000000009</v>
      </c>
      <c r="J28" s="28">
        <v>0</v>
      </c>
      <c r="K28" s="28">
        <f t="shared" si="4"/>
        <v>-1186.2250000000001</v>
      </c>
    </row>
    <row r="29" spans="1:11" ht="15">
      <c r="A29" s="13">
        <v>25</v>
      </c>
      <c r="B29" s="22" t="s">
        <v>142</v>
      </c>
      <c r="C29" s="123" t="s">
        <v>143</v>
      </c>
      <c r="D29" s="22">
        <v>14</v>
      </c>
      <c r="E29" s="22">
        <f t="shared" si="0"/>
        <v>1603</v>
      </c>
      <c r="F29" s="46">
        <f t="shared" si="1"/>
        <v>80.15</v>
      </c>
      <c r="G29" s="124">
        <f t="shared" si="2"/>
        <v>1683.15</v>
      </c>
      <c r="H29" s="122">
        <f t="shared" si="3"/>
        <v>1322.15</v>
      </c>
      <c r="I29" s="46">
        <v>2780.8750000000005</v>
      </c>
      <c r="J29" s="28">
        <v>0</v>
      </c>
      <c r="K29" s="28">
        <f t="shared" si="4"/>
        <v>1458.7250000000004</v>
      </c>
    </row>
    <row r="30" spans="1:11" ht="15">
      <c r="A30" s="22">
        <v>26</v>
      </c>
      <c r="B30" s="22" t="s">
        <v>216</v>
      </c>
      <c r="C30" s="123" t="s">
        <v>217</v>
      </c>
      <c r="D30" s="22">
        <v>13</v>
      </c>
      <c r="E30" s="22">
        <f t="shared" si="0"/>
        <v>1488.5</v>
      </c>
      <c r="F30" s="46">
        <f t="shared" si="1"/>
        <v>74.425</v>
      </c>
      <c r="G30" s="124">
        <f t="shared" si="2"/>
        <v>1562.925</v>
      </c>
      <c r="H30" s="122">
        <f t="shared" si="3"/>
        <v>1201.925</v>
      </c>
      <c r="I30" s="46">
        <v>-104.52500000000009</v>
      </c>
      <c r="J30" s="28">
        <v>0</v>
      </c>
      <c r="K30" s="28">
        <f t="shared" si="4"/>
        <v>-1306.45</v>
      </c>
    </row>
    <row r="31" spans="1:11" ht="15">
      <c r="A31" s="22">
        <v>27</v>
      </c>
      <c r="B31" s="22" t="s">
        <v>199</v>
      </c>
      <c r="C31" s="123" t="s">
        <v>200</v>
      </c>
      <c r="D31" s="22">
        <v>20</v>
      </c>
      <c r="E31" s="22">
        <f t="shared" si="0"/>
        <v>2290</v>
      </c>
      <c r="F31" s="46">
        <f t="shared" si="1"/>
        <v>114.5</v>
      </c>
      <c r="G31" s="124">
        <f t="shared" si="2"/>
        <v>2404.5</v>
      </c>
      <c r="H31" s="122">
        <f t="shared" si="3"/>
        <v>2043.5</v>
      </c>
      <c r="I31" s="46">
        <v>-104.52500000000009</v>
      </c>
      <c r="J31" s="28">
        <v>0</v>
      </c>
      <c r="K31" s="28">
        <f t="shared" si="4"/>
        <v>-2148.025</v>
      </c>
    </row>
    <row r="32" spans="1:11" ht="16.2" customHeight="1">
      <c r="A32" s="13">
        <v>28</v>
      </c>
      <c r="B32" s="82" t="s">
        <v>182</v>
      </c>
      <c r="C32" s="128" t="s">
        <v>470</v>
      </c>
      <c r="D32" s="22">
        <v>18</v>
      </c>
      <c r="E32" s="82">
        <f t="shared" si="0"/>
        <v>2061</v>
      </c>
      <c r="F32" s="129">
        <f t="shared" si="1"/>
        <v>103.05</v>
      </c>
      <c r="G32" s="130">
        <f t="shared" si="2"/>
        <v>2164.05</v>
      </c>
      <c r="H32" s="122">
        <f t="shared" si="3"/>
        <v>1803.0500000000002</v>
      </c>
      <c r="I32" s="129">
        <v>-104.52500000000009</v>
      </c>
      <c r="J32" s="28">
        <v>0</v>
      </c>
      <c r="K32" s="28">
        <f t="shared" si="4"/>
        <v>-1907.5750000000003</v>
      </c>
    </row>
    <row r="33" spans="1:11" ht="15">
      <c r="A33" s="22">
        <v>29</v>
      </c>
      <c r="B33" s="22" t="s">
        <v>182</v>
      </c>
      <c r="C33" s="123" t="s">
        <v>215</v>
      </c>
      <c r="D33" s="22">
        <v>17</v>
      </c>
      <c r="E33" s="22">
        <f t="shared" si="0"/>
        <v>1946.5</v>
      </c>
      <c r="F33" s="46">
        <f t="shared" si="1"/>
        <v>97.325</v>
      </c>
      <c r="G33" s="124">
        <f t="shared" si="2"/>
        <v>2043.825</v>
      </c>
      <c r="H33" s="122">
        <f t="shared" si="3"/>
        <v>1682.825</v>
      </c>
      <c r="I33" s="46">
        <v>-104.52500000000009</v>
      </c>
      <c r="J33" s="28">
        <v>0</v>
      </c>
      <c r="K33" s="28">
        <f t="shared" si="4"/>
        <v>-1787.3500000000001</v>
      </c>
    </row>
    <row r="34" spans="1:11" ht="15">
      <c r="A34" s="22">
        <v>30</v>
      </c>
      <c r="B34" s="22" t="s">
        <v>141</v>
      </c>
      <c r="C34" s="123" t="s">
        <v>440</v>
      </c>
      <c r="D34" s="22">
        <v>16</v>
      </c>
      <c r="E34" s="22">
        <f t="shared" si="0"/>
        <v>1832</v>
      </c>
      <c r="F34" s="46">
        <f t="shared" si="1"/>
        <v>91.6</v>
      </c>
      <c r="G34" s="124">
        <f t="shared" si="2"/>
        <v>1923.6</v>
      </c>
      <c r="H34" s="122">
        <f t="shared" si="3"/>
        <v>1562.6</v>
      </c>
      <c r="I34" s="46">
        <v>-104.52500000000009</v>
      </c>
      <c r="J34" s="28">
        <v>0</v>
      </c>
      <c r="K34" s="28">
        <f t="shared" si="4"/>
        <v>-1667.125</v>
      </c>
    </row>
    <row r="35" spans="1:11" ht="15">
      <c r="A35" s="13">
        <v>31</v>
      </c>
      <c r="B35" s="22" t="s">
        <v>211</v>
      </c>
      <c r="C35" s="123" t="s">
        <v>469</v>
      </c>
      <c r="D35" s="22">
        <v>18</v>
      </c>
      <c r="E35" s="22">
        <f t="shared" si="0"/>
        <v>2061</v>
      </c>
      <c r="F35" s="46">
        <f t="shared" si="1"/>
        <v>103.05</v>
      </c>
      <c r="G35" s="124">
        <f t="shared" si="2"/>
        <v>2164.05</v>
      </c>
      <c r="H35" s="122">
        <f t="shared" si="3"/>
        <v>1803.0500000000002</v>
      </c>
      <c r="I35" s="46">
        <v>-104.52500000000009</v>
      </c>
      <c r="J35" s="28">
        <v>0</v>
      </c>
      <c r="K35" s="28">
        <f t="shared" si="4"/>
        <v>-1907.5750000000003</v>
      </c>
    </row>
    <row r="36" spans="1:11" ht="15">
      <c r="A36" s="22">
        <v>32</v>
      </c>
      <c r="B36" s="22" t="s">
        <v>201</v>
      </c>
      <c r="C36" s="123" t="s">
        <v>123</v>
      </c>
      <c r="D36" s="22">
        <v>19</v>
      </c>
      <c r="E36" s="22">
        <f t="shared" si="0"/>
        <v>2175.5</v>
      </c>
      <c r="F36" s="46">
        <f t="shared" si="1"/>
        <v>108.775</v>
      </c>
      <c r="G36" s="124">
        <f t="shared" si="2"/>
        <v>2284.275</v>
      </c>
      <c r="H36" s="122">
        <f t="shared" si="3"/>
        <v>1923.275</v>
      </c>
      <c r="I36" s="46">
        <v>-104.52500000000009</v>
      </c>
      <c r="J36" s="28">
        <v>0</v>
      </c>
      <c r="K36" s="28">
        <f t="shared" si="4"/>
        <v>-2027.8000000000002</v>
      </c>
    </row>
    <row r="37" spans="1:11" ht="15">
      <c r="A37" s="22">
        <v>33</v>
      </c>
      <c r="B37" s="22" t="s">
        <v>114</v>
      </c>
      <c r="C37" s="125" t="s">
        <v>115</v>
      </c>
      <c r="D37" s="22">
        <v>16</v>
      </c>
      <c r="E37" s="22">
        <f aca="true" t="shared" si="5" ref="E37:E68">D37*114.5</f>
        <v>1832</v>
      </c>
      <c r="F37" s="46">
        <f aca="true" t="shared" si="6" ref="F37:F68">E37*5/100</f>
        <v>91.6</v>
      </c>
      <c r="G37" s="124">
        <f aca="true" t="shared" si="7" ref="G37:G68">E37+F37</f>
        <v>1923.6</v>
      </c>
      <c r="H37" s="122">
        <f t="shared" si="3"/>
        <v>1562.6</v>
      </c>
      <c r="I37" s="46">
        <v>-104.52500000000009</v>
      </c>
      <c r="J37" s="28">
        <v>0</v>
      </c>
      <c r="K37" s="28">
        <f t="shared" si="4"/>
        <v>-1667.125</v>
      </c>
    </row>
    <row r="38" spans="1:11" ht="15">
      <c r="A38" s="13">
        <v>34</v>
      </c>
      <c r="B38" s="126" t="s">
        <v>128</v>
      </c>
      <c r="C38" s="123" t="s">
        <v>129</v>
      </c>
      <c r="D38" s="22">
        <v>19</v>
      </c>
      <c r="E38" s="22">
        <f t="shared" si="5"/>
        <v>2175.5</v>
      </c>
      <c r="F38" s="46">
        <f t="shared" si="6"/>
        <v>108.775</v>
      </c>
      <c r="G38" s="124">
        <f t="shared" si="7"/>
        <v>2284.275</v>
      </c>
      <c r="H38" s="122">
        <f t="shared" si="3"/>
        <v>1923.275</v>
      </c>
      <c r="I38" s="46">
        <v>-104.52500000000009</v>
      </c>
      <c r="J38" s="28">
        <v>0</v>
      </c>
      <c r="K38" s="28">
        <f t="shared" si="4"/>
        <v>-2027.8000000000002</v>
      </c>
    </row>
    <row r="39" spans="1:11" ht="15">
      <c r="A39" s="22">
        <v>35</v>
      </c>
      <c r="B39" s="22" t="s">
        <v>128</v>
      </c>
      <c r="C39" s="123" t="s">
        <v>181</v>
      </c>
      <c r="D39" s="22">
        <v>18</v>
      </c>
      <c r="E39" s="22">
        <f t="shared" si="5"/>
        <v>2061</v>
      </c>
      <c r="F39" s="46">
        <f t="shared" si="6"/>
        <v>103.05</v>
      </c>
      <c r="G39" s="124">
        <f t="shared" si="7"/>
        <v>2164.05</v>
      </c>
      <c r="H39" s="122">
        <f t="shared" si="3"/>
        <v>1803.0500000000002</v>
      </c>
      <c r="I39" s="46">
        <v>-104.52500000000009</v>
      </c>
      <c r="J39" s="28">
        <v>0</v>
      </c>
      <c r="K39" s="28">
        <f t="shared" si="4"/>
        <v>-1907.5750000000003</v>
      </c>
    </row>
    <row r="40" spans="1:11" ht="15">
      <c r="A40" s="22">
        <v>36</v>
      </c>
      <c r="B40" s="22" t="s">
        <v>222</v>
      </c>
      <c r="C40" s="123" t="s">
        <v>223</v>
      </c>
      <c r="D40" s="22">
        <v>6</v>
      </c>
      <c r="E40" s="22">
        <f t="shared" si="5"/>
        <v>687</v>
      </c>
      <c r="F40" s="46">
        <f t="shared" si="6"/>
        <v>34.35</v>
      </c>
      <c r="G40" s="124">
        <f t="shared" si="7"/>
        <v>721.35</v>
      </c>
      <c r="H40" s="122">
        <f t="shared" si="3"/>
        <v>360.35</v>
      </c>
      <c r="I40" s="46">
        <v>-104.52500000000009</v>
      </c>
      <c r="J40" s="28">
        <v>0</v>
      </c>
      <c r="K40" s="28">
        <f t="shared" si="4"/>
        <v>-464.8750000000001</v>
      </c>
    </row>
    <row r="41" spans="1:11" ht="15">
      <c r="A41" s="13">
        <v>37</v>
      </c>
      <c r="B41" s="22" t="s">
        <v>121</v>
      </c>
      <c r="C41" s="123" t="s">
        <v>122</v>
      </c>
      <c r="D41" s="22">
        <v>4</v>
      </c>
      <c r="E41" s="22">
        <f t="shared" si="5"/>
        <v>458</v>
      </c>
      <c r="F41" s="46">
        <f t="shared" si="6"/>
        <v>22.9</v>
      </c>
      <c r="G41" s="124">
        <f t="shared" si="7"/>
        <v>480.9</v>
      </c>
      <c r="H41" s="122">
        <f t="shared" si="3"/>
        <v>119.89999999999998</v>
      </c>
      <c r="I41" s="46">
        <v>-104.52500000000009</v>
      </c>
      <c r="J41" s="28">
        <v>0</v>
      </c>
      <c r="K41" s="28">
        <f t="shared" si="4"/>
        <v>-224.42500000000007</v>
      </c>
    </row>
    <row r="42" spans="1:11" ht="15">
      <c r="A42" s="22">
        <v>38</v>
      </c>
      <c r="B42" s="22" t="s">
        <v>193</v>
      </c>
      <c r="C42" s="123" t="s">
        <v>494</v>
      </c>
      <c r="D42" s="22">
        <v>19</v>
      </c>
      <c r="E42" s="22">
        <f t="shared" si="5"/>
        <v>2175.5</v>
      </c>
      <c r="F42" s="46">
        <f t="shared" si="6"/>
        <v>108.775</v>
      </c>
      <c r="G42" s="124">
        <f t="shared" si="7"/>
        <v>2284.275</v>
      </c>
      <c r="H42" s="122">
        <f t="shared" si="3"/>
        <v>1923.275</v>
      </c>
      <c r="I42" s="46">
        <v>1097.7250000000008</v>
      </c>
      <c r="J42" s="28">
        <v>0</v>
      </c>
      <c r="K42" s="28">
        <f t="shared" si="4"/>
        <v>-825.5499999999993</v>
      </c>
    </row>
    <row r="43" spans="1:11" ht="15">
      <c r="A43" s="22">
        <v>39</v>
      </c>
      <c r="B43" s="22" t="s">
        <v>225</v>
      </c>
      <c r="C43" s="123" t="s">
        <v>465</v>
      </c>
      <c r="D43" s="22">
        <v>20</v>
      </c>
      <c r="E43" s="22">
        <f t="shared" si="5"/>
        <v>2290</v>
      </c>
      <c r="F43" s="46">
        <f t="shared" si="6"/>
        <v>114.5</v>
      </c>
      <c r="G43" s="124">
        <f t="shared" si="7"/>
        <v>2404.5</v>
      </c>
      <c r="H43" s="122">
        <f t="shared" si="3"/>
        <v>2043.5</v>
      </c>
      <c r="I43" s="46">
        <v>-104.52500000000009</v>
      </c>
      <c r="J43" s="28">
        <v>0</v>
      </c>
      <c r="K43" s="28">
        <f t="shared" si="4"/>
        <v>-2148.025</v>
      </c>
    </row>
    <row r="44" spans="1:11" ht="15">
      <c r="A44" s="13">
        <v>40</v>
      </c>
      <c r="B44" s="22" t="s">
        <v>137</v>
      </c>
      <c r="C44" s="123" t="s">
        <v>138</v>
      </c>
      <c r="D44" s="22">
        <v>18</v>
      </c>
      <c r="E44" s="22">
        <f t="shared" si="5"/>
        <v>2061</v>
      </c>
      <c r="F44" s="46">
        <f t="shared" si="6"/>
        <v>103.05</v>
      </c>
      <c r="G44" s="124">
        <f t="shared" si="7"/>
        <v>2164.05</v>
      </c>
      <c r="H44" s="122">
        <f t="shared" si="3"/>
        <v>1803.0500000000002</v>
      </c>
      <c r="I44" s="46">
        <v>-104.52500000000009</v>
      </c>
      <c r="J44" s="28">
        <v>0</v>
      </c>
      <c r="K44" s="28">
        <f t="shared" si="4"/>
        <v>-1907.5750000000003</v>
      </c>
    </row>
    <row r="45" spans="1:11" ht="15">
      <c r="A45" s="22">
        <v>41</v>
      </c>
      <c r="B45" s="22" t="s">
        <v>183</v>
      </c>
      <c r="C45" s="123" t="s">
        <v>491</v>
      </c>
      <c r="D45" s="22">
        <v>18</v>
      </c>
      <c r="E45" s="22">
        <f t="shared" si="5"/>
        <v>2061</v>
      </c>
      <c r="F45" s="46">
        <f t="shared" si="6"/>
        <v>103.05</v>
      </c>
      <c r="G45" s="124">
        <f t="shared" si="7"/>
        <v>2164.05</v>
      </c>
      <c r="H45" s="122">
        <f t="shared" si="3"/>
        <v>1803.0500000000002</v>
      </c>
      <c r="I45" s="46">
        <v>2299.975000000001</v>
      </c>
      <c r="J45" s="28">
        <v>0</v>
      </c>
      <c r="K45" s="28">
        <f t="shared" si="4"/>
        <v>496.92500000000064</v>
      </c>
    </row>
    <row r="46" spans="1:11" ht="15">
      <c r="A46" s="22">
        <v>42</v>
      </c>
      <c r="B46" s="22" t="s">
        <v>139</v>
      </c>
      <c r="C46" s="123" t="s">
        <v>140</v>
      </c>
      <c r="D46" s="22">
        <v>18</v>
      </c>
      <c r="E46" s="22">
        <f t="shared" si="5"/>
        <v>2061</v>
      </c>
      <c r="F46" s="46">
        <f t="shared" si="6"/>
        <v>103.05</v>
      </c>
      <c r="G46" s="124">
        <f t="shared" si="7"/>
        <v>2164.05</v>
      </c>
      <c r="H46" s="122">
        <f t="shared" si="3"/>
        <v>1803.0500000000002</v>
      </c>
      <c r="I46" s="46">
        <v>-104.52500000000009</v>
      </c>
      <c r="J46" s="28">
        <v>0</v>
      </c>
      <c r="K46" s="28">
        <f t="shared" si="4"/>
        <v>-1907.5750000000003</v>
      </c>
    </row>
    <row r="47" spans="1:11" ht="15">
      <c r="A47" s="13">
        <v>43</v>
      </c>
      <c r="B47" s="82" t="s">
        <v>139</v>
      </c>
      <c r="C47" s="128" t="s">
        <v>47</v>
      </c>
      <c r="D47" s="22">
        <v>19</v>
      </c>
      <c r="E47" s="82">
        <f t="shared" si="5"/>
        <v>2175.5</v>
      </c>
      <c r="F47" s="129">
        <f t="shared" si="6"/>
        <v>108.775</v>
      </c>
      <c r="G47" s="130">
        <f t="shared" si="7"/>
        <v>2284.275</v>
      </c>
      <c r="H47" s="122">
        <f t="shared" si="3"/>
        <v>1923.275</v>
      </c>
      <c r="I47" s="129">
        <v>-104.52500000000009</v>
      </c>
      <c r="J47" s="28">
        <v>0</v>
      </c>
      <c r="K47" s="28">
        <f t="shared" si="4"/>
        <v>-2027.8000000000002</v>
      </c>
    </row>
    <row r="48" spans="1:11" ht="15">
      <c r="A48" s="22">
        <v>44</v>
      </c>
      <c r="B48" s="22" t="s">
        <v>218</v>
      </c>
      <c r="C48" s="123" t="s">
        <v>219</v>
      </c>
      <c r="D48" s="22">
        <v>20</v>
      </c>
      <c r="E48" s="22">
        <f t="shared" si="5"/>
        <v>2290</v>
      </c>
      <c r="F48" s="46">
        <f t="shared" si="6"/>
        <v>114.5</v>
      </c>
      <c r="G48" s="124">
        <f t="shared" si="7"/>
        <v>2404.5</v>
      </c>
      <c r="H48" s="122">
        <f t="shared" si="3"/>
        <v>2043.5</v>
      </c>
      <c r="I48" s="46">
        <v>-104.52500000000009</v>
      </c>
      <c r="J48" s="28">
        <v>0</v>
      </c>
      <c r="K48" s="28">
        <f t="shared" si="4"/>
        <v>-2148.025</v>
      </c>
    </row>
    <row r="49" spans="1:11" ht="15">
      <c r="A49" s="22">
        <v>45</v>
      </c>
      <c r="B49" s="22" t="s">
        <v>117</v>
      </c>
      <c r="C49" s="123" t="s">
        <v>484</v>
      </c>
      <c r="D49" s="22">
        <v>17</v>
      </c>
      <c r="E49" s="22">
        <f t="shared" si="5"/>
        <v>1946.5</v>
      </c>
      <c r="F49" s="46">
        <f t="shared" si="6"/>
        <v>97.325</v>
      </c>
      <c r="G49" s="124">
        <f t="shared" si="7"/>
        <v>2043.825</v>
      </c>
      <c r="H49" s="122">
        <f t="shared" si="3"/>
        <v>1682.825</v>
      </c>
      <c r="I49" s="46">
        <v>-104.52500000000009</v>
      </c>
      <c r="J49" s="28">
        <v>0</v>
      </c>
      <c r="K49" s="28">
        <f t="shared" si="4"/>
        <v>-1787.3500000000001</v>
      </c>
    </row>
    <row r="50" spans="1:11" ht="15">
      <c r="A50" s="13">
        <v>46</v>
      </c>
      <c r="B50" s="22" t="s">
        <v>116</v>
      </c>
      <c r="C50" s="125" t="s">
        <v>483</v>
      </c>
      <c r="D50" s="22">
        <v>17</v>
      </c>
      <c r="E50" s="22">
        <f t="shared" si="5"/>
        <v>1946.5</v>
      </c>
      <c r="F50" s="46">
        <f t="shared" si="6"/>
        <v>97.325</v>
      </c>
      <c r="G50" s="124">
        <f t="shared" si="7"/>
        <v>2043.825</v>
      </c>
      <c r="H50" s="122">
        <f t="shared" si="3"/>
        <v>1682.825</v>
      </c>
      <c r="I50" s="46">
        <v>-104.52500000000009</v>
      </c>
      <c r="J50" s="28">
        <v>0</v>
      </c>
      <c r="K50" s="28">
        <f t="shared" si="4"/>
        <v>-1787.3500000000001</v>
      </c>
    </row>
    <row r="51" spans="1:11" ht="15">
      <c r="A51" s="22">
        <v>47</v>
      </c>
      <c r="B51" s="126" t="s">
        <v>124</v>
      </c>
      <c r="C51" s="123" t="s">
        <v>484</v>
      </c>
      <c r="D51" s="22">
        <v>18</v>
      </c>
      <c r="E51" s="22">
        <f t="shared" si="5"/>
        <v>2061</v>
      </c>
      <c r="F51" s="46">
        <f t="shared" si="6"/>
        <v>103.05</v>
      </c>
      <c r="G51" s="124">
        <f t="shared" si="7"/>
        <v>2164.05</v>
      </c>
      <c r="H51" s="122">
        <f t="shared" si="3"/>
        <v>1803.0500000000002</v>
      </c>
      <c r="I51" s="46">
        <v>2660.6500000000005</v>
      </c>
      <c r="J51" s="28">
        <v>0</v>
      </c>
      <c r="K51" s="28">
        <f t="shared" si="4"/>
        <v>857.6000000000004</v>
      </c>
    </row>
    <row r="52" spans="1:11" ht="15">
      <c r="A52" s="22">
        <v>48</v>
      </c>
      <c r="B52" s="22" t="s">
        <v>118</v>
      </c>
      <c r="C52" s="123" t="s">
        <v>485</v>
      </c>
      <c r="D52" s="22">
        <v>18</v>
      </c>
      <c r="E52" s="22">
        <f t="shared" si="5"/>
        <v>2061</v>
      </c>
      <c r="F52" s="46">
        <f t="shared" si="6"/>
        <v>103.05</v>
      </c>
      <c r="G52" s="124">
        <f t="shared" si="7"/>
        <v>2164.05</v>
      </c>
      <c r="H52" s="122">
        <f t="shared" si="3"/>
        <v>1803.0500000000002</v>
      </c>
      <c r="I52" s="46">
        <v>-104.52500000000009</v>
      </c>
      <c r="J52" s="28">
        <v>0</v>
      </c>
      <c r="K52" s="28">
        <f t="shared" si="4"/>
        <v>-1907.5750000000003</v>
      </c>
    </row>
    <row r="53" spans="1:11" ht="15">
      <c r="A53" s="13">
        <v>49</v>
      </c>
      <c r="B53" s="22" t="s">
        <v>198</v>
      </c>
      <c r="C53" s="123" t="s">
        <v>495</v>
      </c>
      <c r="D53" s="22">
        <v>15</v>
      </c>
      <c r="E53" s="22">
        <f t="shared" si="5"/>
        <v>1717.5</v>
      </c>
      <c r="F53" s="46">
        <f t="shared" si="6"/>
        <v>85.875</v>
      </c>
      <c r="G53" s="124">
        <f t="shared" si="7"/>
        <v>1803.375</v>
      </c>
      <c r="H53" s="122">
        <f t="shared" si="3"/>
        <v>1442.375</v>
      </c>
      <c r="I53" s="46">
        <v>1097.7250000000008</v>
      </c>
      <c r="J53" s="28">
        <v>0</v>
      </c>
      <c r="K53" s="28">
        <f t="shared" si="4"/>
        <v>-344.6499999999992</v>
      </c>
    </row>
    <row r="54" spans="1:11" ht="15">
      <c r="A54" s="22">
        <v>50</v>
      </c>
      <c r="B54" s="22" t="s">
        <v>196</v>
      </c>
      <c r="C54" s="123" t="s">
        <v>197</v>
      </c>
      <c r="D54" s="22">
        <v>18</v>
      </c>
      <c r="E54" s="22">
        <f t="shared" si="5"/>
        <v>2061</v>
      </c>
      <c r="F54" s="46">
        <f t="shared" si="6"/>
        <v>103.05</v>
      </c>
      <c r="G54" s="124">
        <f t="shared" si="7"/>
        <v>2164.05</v>
      </c>
      <c r="H54" s="122">
        <f t="shared" si="3"/>
        <v>1803.0500000000002</v>
      </c>
      <c r="I54" s="46">
        <v>-104.52500000000009</v>
      </c>
      <c r="J54" s="28">
        <v>0</v>
      </c>
      <c r="K54" s="28">
        <f t="shared" si="4"/>
        <v>-1907.5750000000003</v>
      </c>
    </row>
    <row r="55" spans="1:11" ht="15">
      <c r="A55" s="22">
        <v>51</v>
      </c>
      <c r="B55" s="22" t="s">
        <v>444</v>
      </c>
      <c r="C55" s="123" t="s">
        <v>499</v>
      </c>
      <c r="D55" s="22">
        <v>19</v>
      </c>
      <c r="E55" s="22">
        <f t="shared" si="5"/>
        <v>2175.5</v>
      </c>
      <c r="F55" s="46">
        <f t="shared" si="6"/>
        <v>108.775</v>
      </c>
      <c r="G55" s="124">
        <f t="shared" si="7"/>
        <v>2284.275</v>
      </c>
      <c r="H55" s="122">
        <f t="shared" si="3"/>
        <v>1923.275</v>
      </c>
      <c r="I55" s="46">
        <v>1097.7250000000008</v>
      </c>
      <c r="J55" s="28">
        <v>0</v>
      </c>
      <c r="K55" s="28">
        <f t="shared" si="4"/>
        <v>-825.5499999999993</v>
      </c>
    </row>
    <row r="56" spans="1:11" ht="15">
      <c r="A56" s="13">
        <v>52</v>
      </c>
      <c r="B56" s="22" t="s">
        <v>207</v>
      </c>
      <c r="C56" s="123" t="s">
        <v>497</v>
      </c>
      <c r="D56" s="22">
        <v>18</v>
      </c>
      <c r="E56" s="22">
        <f t="shared" si="5"/>
        <v>2061</v>
      </c>
      <c r="F56" s="46">
        <f t="shared" si="6"/>
        <v>103.05</v>
      </c>
      <c r="G56" s="124">
        <f t="shared" si="7"/>
        <v>2164.05</v>
      </c>
      <c r="H56" s="122">
        <f t="shared" si="3"/>
        <v>1803.0500000000002</v>
      </c>
      <c r="I56" s="46">
        <v>1097.7250000000008</v>
      </c>
      <c r="J56" s="28">
        <v>0</v>
      </c>
      <c r="K56" s="28">
        <f t="shared" si="4"/>
        <v>-705.3249999999994</v>
      </c>
    </row>
    <row r="57" spans="1:11" ht="15">
      <c r="A57" s="22">
        <v>53</v>
      </c>
      <c r="B57" s="22" t="s">
        <v>161</v>
      </c>
      <c r="C57" s="123" t="s">
        <v>162</v>
      </c>
      <c r="D57" s="22">
        <v>18</v>
      </c>
      <c r="E57" s="22">
        <f t="shared" si="5"/>
        <v>2061</v>
      </c>
      <c r="F57" s="46">
        <f t="shared" si="6"/>
        <v>103.05</v>
      </c>
      <c r="G57" s="124">
        <f t="shared" si="7"/>
        <v>2164.05</v>
      </c>
      <c r="H57" s="122">
        <f t="shared" si="3"/>
        <v>1803.0500000000002</v>
      </c>
      <c r="I57" s="46">
        <v>-104.52500000000009</v>
      </c>
      <c r="J57" s="28">
        <v>0</v>
      </c>
      <c r="K57" s="28">
        <f t="shared" si="4"/>
        <v>-1907.5750000000003</v>
      </c>
    </row>
    <row r="58" spans="1:11" ht="15">
      <c r="A58" s="22">
        <v>54</v>
      </c>
      <c r="B58" s="22" t="s">
        <v>155</v>
      </c>
      <c r="C58" s="123" t="s">
        <v>156</v>
      </c>
      <c r="D58" s="22">
        <v>18</v>
      </c>
      <c r="E58" s="22">
        <f t="shared" si="5"/>
        <v>2061</v>
      </c>
      <c r="F58" s="46">
        <f t="shared" si="6"/>
        <v>103.05</v>
      </c>
      <c r="G58" s="124">
        <f t="shared" si="7"/>
        <v>2164.05</v>
      </c>
      <c r="H58" s="122">
        <f t="shared" si="3"/>
        <v>1803.0500000000002</v>
      </c>
      <c r="I58" s="46">
        <v>-104.52500000000009</v>
      </c>
      <c r="J58" s="28">
        <v>0</v>
      </c>
      <c r="K58" s="28">
        <f t="shared" si="4"/>
        <v>-1907.5750000000003</v>
      </c>
    </row>
    <row r="59" spans="1:11" ht="15">
      <c r="A59" s="13">
        <v>55</v>
      </c>
      <c r="B59" s="22" t="s">
        <v>99</v>
      </c>
      <c r="C59" s="123" t="s">
        <v>100</v>
      </c>
      <c r="D59" s="22">
        <v>20</v>
      </c>
      <c r="E59" s="22">
        <f t="shared" si="5"/>
        <v>2290</v>
      </c>
      <c r="F59" s="46">
        <f t="shared" si="6"/>
        <v>114.5</v>
      </c>
      <c r="G59" s="124">
        <f t="shared" si="7"/>
        <v>2404.5</v>
      </c>
      <c r="H59" s="122">
        <f t="shared" si="3"/>
        <v>2043.5</v>
      </c>
      <c r="I59" s="46">
        <v>-104.52500000000009</v>
      </c>
      <c r="J59" s="28">
        <v>0</v>
      </c>
      <c r="K59" s="28">
        <f t="shared" si="4"/>
        <v>-2148.025</v>
      </c>
    </row>
    <row r="60" spans="1:11" ht="15">
      <c r="A60" s="22">
        <v>56</v>
      </c>
      <c r="B60" s="22" t="s">
        <v>178</v>
      </c>
      <c r="C60" s="127" t="s">
        <v>502</v>
      </c>
      <c r="D60" s="22">
        <v>15</v>
      </c>
      <c r="E60" s="22">
        <f t="shared" si="5"/>
        <v>1717.5</v>
      </c>
      <c r="F60" s="46">
        <f t="shared" si="6"/>
        <v>85.875</v>
      </c>
      <c r="G60" s="124">
        <f t="shared" si="7"/>
        <v>1803.375</v>
      </c>
      <c r="H60" s="122">
        <f t="shared" si="3"/>
        <v>1442.375</v>
      </c>
      <c r="I60" s="46">
        <v>-104.52500000000009</v>
      </c>
      <c r="J60" s="28">
        <v>0</v>
      </c>
      <c r="K60" s="28">
        <f t="shared" si="4"/>
        <v>-1546.9</v>
      </c>
    </row>
    <row r="61" spans="1:11" ht="15">
      <c r="A61" s="22">
        <v>57</v>
      </c>
      <c r="B61" s="22" t="s">
        <v>165</v>
      </c>
      <c r="C61" s="123" t="s">
        <v>166</v>
      </c>
      <c r="D61" s="22">
        <v>15</v>
      </c>
      <c r="E61" s="22">
        <f t="shared" si="5"/>
        <v>1717.5</v>
      </c>
      <c r="F61" s="46">
        <f t="shared" si="6"/>
        <v>85.875</v>
      </c>
      <c r="G61" s="124">
        <f t="shared" si="7"/>
        <v>1803.375</v>
      </c>
      <c r="H61" s="122">
        <f t="shared" si="3"/>
        <v>1442.375</v>
      </c>
      <c r="I61" s="46">
        <v>-104.52500000000009</v>
      </c>
      <c r="J61" s="28">
        <v>0</v>
      </c>
      <c r="K61" s="28">
        <f t="shared" si="4"/>
        <v>-1546.9</v>
      </c>
    </row>
    <row r="62" spans="1:11" ht="15">
      <c r="A62" s="13">
        <v>58</v>
      </c>
      <c r="B62" s="22" t="s">
        <v>136</v>
      </c>
      <c r="C62" s="123" t="s">
        <v>472</v>
      </c>
      <c r="D62" s="22">
        <v>18</v>
      </c>
      <c r="E62" s="22">
        <f t="shared" si="5"/>
        <v>2061</v>
      </c>
      <c r="F62" s="46">
        <f t="shared" si="6"/>
        <v>103.05</v>
      </c>
      <c r="G62" s="124">
        <f t="shared" si="7"/>
        <v>2164.05</v>
      </c>
      <c r="H62" s="122">
        <f t="shared" si="3"/>
        <v>1803.0500000000002</v>
      </c>
      <c r="I62" s="46">
        <v>-104.52500000000009</v>
      </c>
      <c r="J62" s="28">
        <v>0</v>
      </c>
      <c r="K62" s="28">
        <f t="shared" si="4"/>
        <v>-1907.5750000000003</v>
      </c>
    </row>
    <row r="63" spans="1:11" ht="15">
      <c r="A63" s="22">
        <v>59</v>
      </c>
      <c r="B63" s="22" t="s">
        <v>151</v>
      </c>
      <c r="C63" s="123" t="s">
        <v>152</v>
      </c>
      <c r="D63" s="22">
        <v>20</v>
      </c>
      <c r="E63" s="22">
        <f t="shared" si="5"/>
        <v>2290</v>
      </c>
      <c r="F63" s="46">
        <f t="shared" si="6"/>
        <v>114.5</v>
      </c>
      <c r="G63" s="124">
        <f t="shared" si="7"/>
        <v>2404.5</v>
      </c>
      <c r="H63" s="122">
        <f t="shared" si="3"/>
        <v>2043.5</v>
      </c>
      <c r="I63" s="46">
        <v>-104.52500000000009</v>
      </c>
      <c r="J63" s="28">
        <v>0</v>
      </c>
      <c r="K63" s="28">
        <f t="shared" si="4"/>
        <v>-2148.025</v>
      </c>
    </row>
    <row r="64" spans="1:11" ht="15">
      <c r="A64" s="22">
        <v>60</v>
      </c>
      <c r="B64" s="22" t="s">
        <v>157</v>
      </c>
      <c r="C64" s="123" t="s">
        <v>158</v>
      </c>
      <c r="D64" s="22">
        <v>20</v>
      </c>
      <c r="E64" s="22">
        <f t="shared" si="5"/>
        <v>2290</v>
      </c>
      <c r="F64" s="46">
        <f t="shared" si="6"/>
        <v>114.5</v>
      </c>
      <c r="G64" s="124">
        <f t="shared" si="7"/>
        <v>2404.5</v>
      </c>
      <c r="H64" s="122">
        <f t="shared" si="3"/>
        <v>2043.5</v>
      </c>
      <c r="I64" s="46">
        <v>-104.52500000000009</v>
      </c>
      <c r="J64" s="28">
        <v>0</v>
      </c>
      <c r="K64" s="28">
        <f t="shared" si="4"/>
        <v>-2148.025</v>
      </c>
    </row>
    <row r="65" spans="1:11" ht="15">
      <c r="A65" s="13">
        <v>61</v>
      </c>
      <c r="B65" s="22" t="s">
        <v>97</v>
      </c>
      <c r="C65" s="123" t="s">
        <v>98</v>
      </c>
      <c r="D65" s="22">
        <v>20</v>
      </c>
      <c r="E65" s="22">
        <f t="shared" si="5"/>
        <v>2290</v>
      </c>
      <c r="F65" s="46">
        <f t="shared" si="6"/>
        <v>114.5</v>
      </c>
      <c r="G65" s="124">
        <f t="shared" si="7"/>
        <v>2404.5</v>
      </c>
      <c r="H65" s="122">
        <f t="shared" si="3"/>
        <v>2043.5</v>
      </c>
      <c r="I65" s="46">
        <v>-104.52500000000009</v>
      </c>
      <c r="J65" s="28">
        <v>0</v>
      </c>
      <c r="K65" s="28">
        <f t="shared" si="4"/>
        <v>-2148.025</v>
      </c>
    </row>
    <row r="66" spans="1:11" ht="15">
      <c r="A66" s="22">
        <v>62</v>
      </c>
      <c r="B66" s="22" t="s">
        <v>173</v>
      </c>
      <c r="C66" s="123" t="s">
        <v>174</v>
      </c>
      <c r="D66" s="22">
        <v>18</v>
      </c>
      <c r="E66" s="22">
        <f t="shared" si="5"/>
        <v>2061</v>
      </c>
      <c r="F66" s="46">
        <f t="shared" si="6"/>
        <v>103.05</v>
      </c>
      <c r="G66" s="124">
        <f t="shared" si="7"/>
        <v>2164.05</v>
      </c>
      <c r="H66" s="122">
        <f t="shared" si="3"/>
        <v>1803.0500000000002</v>
      </c>
      <c r="I66" s="46">
        <v>-104.52500000000009</v>
      </c>
      <c r="J66" s="28">
        <v>0</v>
      </c>
      <c r="K66" s="28">
        <f t="shared" si="4"/>
        <v>-1907.5750000000003</v>
      </c>
    </row>
    <row r="67" spans="1:11" ht="15">
      <c r="A67" s="22">
        <v>63</v>
      </c>
      <c r="B67" s="22" t="s">
        <v>206</v>
      </c>
      <c r="C67" s="123" t="s">
        <v>76</v>
      </c>
      <c r="D67" s="22">
        <v>19</v>
      </c>
      <c r="E67" s="22">
        <f t="shared" si="5"/>
        <v>2175.5</v>
      </c>
      <c r="F67" s="46">
        <f t="shared" si="6"/>
        <v>108.775</v>
      </c>
      <c r="G67" s="124">
        <f t="shared" si="7"/>
        <v>2284.275</v>
      </c>
      <c r="H67" s="122">
        <f t="shared" si="3"/>
        <v>1923.275</v>
      </c>
      <c r="I67" s="46">
        <v>-104.52500000000009</v>
      </c>
      <c r="J67" s="28">
        <v>0</v>
      </c>
      <c r="K67" s="28">
        <f t="shared" si="4"/>
        <v>-2027.8000000000002</v>
      </c>
    </row>
    <row r="68" spans="1:11" ht="15">
      <c r="A68" s="13">
        <v>64</v>
      </c>
      <c r="B68" s="22" t="s">
        <v>208</v>
      </c>
      <c r="C68" s="123" t="s">
        <v>170</v>
      </c>
      <c r="D68" s="22">
        <v>18</v>
      </c>
      <c r="E68" s="22">
        <f t="shared" si="5"/>
        <v>2061</v>
      </c>
      <c r="F68" s="46">
        <f t="shared" si="6"/>
        <v>103.05</v>
      </c>
      <c r="G68" s="124">
        <f t="shared" si="7"/>
        <v>2164.05</v>
      </c>
      <c r="H68" s="122">
        <f t="shared" si="3"/>
        <v>1803.0500000000002</v>
      </c>
      <c r="I68" s="46">
        <v>-104.52500000000009</v>
      </c>
      <c r="J68" s="28">
        <v>0</v>
      </c>
      <c r="K68" s="28">
        <f t="shared" si="4"/>
        <v>-1907.5750000000003</v>
      </c>
    </row>
    <row r="69" spans="1:11" ht="15">
      <c r="A69" s="22">
        <v>65</v>
      </c>
      <c r="B69" s="22" t="s">
        <v>189</v>
      </c>
      <c r="C69" s="123" t="s">
        <v>492</v>
      </c>
      <c r="D69" s="22">
        <v>19</v>
      </c>
      <c r="E69" s="22">
        <f aca="true" t="shared" si="8" ref="E69:E100">D69*114.5</f>
        <v>2175.5</v>
      </c>
      <c r="F69" s="46">
        <f aca="true" t="shared" si="9" ref="F69:F100">E69*5/100</f>
        <v>108.775</v>
      </c>
      <c r="G69" s="124">
        <f aca="true" t="shared" si="10" ref="G69:G100">E69+F69</f>
        <v>2284.275</v>
      </c>
      <c r="H69" s="122">
        <f t="shared" si="3"/>
        <v>1923.275</v>
      </c>
      <c r="I69" s="46">
        <v>1097.7250000000008</v>
      </c>
      <c r="J69" s="28">
        <v>0</v>
      </c>
      <c r="K69" s="28">
        <f t="shared" si="4"/>
        <v>-825.5499999999993</v>
      </c>
    </row>
    <row r="70" spans="1:11" ht="15">
      <c r="A70" s="22">
        <v>66</v>
      </c>
      <c r="B70" s="22" t="s">
        <v>177</v>
      </c>
      <c r="C70" s="123" t="s">
        <v>456</v>
      </c>
      <c r="D70" s="22">
        <v>18</v>
      </c>
      <c r="E70" s="22">
        <f t="shared" si="8"/>
        <v>2061</v>
      </c>
      <c r="F70" s="46">
        <f t="shared" si="9"/>
        <v>103.05</v>
      </c>
      <c r="G70" s="124">
        <f t="shared" si="10"/>
        <v>2164.05</v>
      </c>
      <c r="H70" s="122">
        <f aca="true" t="shared" si="11" ref="H70:H122">G70-361</f>
        <v>1803.0500000000002</v>
      </c>
      <c r="I70" s="46">
        <v>-104.52500000000009</v>
      </c>
      <c r="J70" s="28">
        <v>0</v>
      </c>
      <c r="K70" s="28">
        <f aca="true" t="shared" si="12" ref="K70:K122">J70+I70-H70</f>
        <v>-1907.5750000000003</v>
      </c>
    </row>
    <row r="71" spans="1:11" ht="15">
      <c r="A71" s="13">
        <v>67</v>
      </c>
      <c r="B71" s="22" t="s">
        <v>175</v>
      </c>
      <c r="C71" s="123" t="s">
        <v>176</v>
      </c>
      <c r="D71" s="22">
        <v>18</v>
      </c>
      <c r="E71" s="22">
        <f t="shared" si="8"/>
        <v>2061</v>
      </c>
      <c r="F71" s="46">
        <f t="shared" si="9"/>
        <v>103.05</v>
      </c>
      <c r="G71" s="124">
        <f t="shared" si="10"/>
        <v>2164.05</v>
      </c>
      <c r="H71" s="122">
        <f t="shared" si="11"/>
        <v>1803.0500000000002</v>
      </c>
      <c r="I71" s="46">
        <v>-104.52500000000009</v>
      </c>
      <c r="J71" s="28">
        <v>0</v>
      </c>
      <c r="K71" s="28">
        <f t="shared" si="12"/>
        <v>-1907.5750000000003</v>
      </c>
    </row>
    <row r="72" spans="1:11" ht="15">
      <c r="A72" s="22">
        <v>68</v>
      </c>
      <c r="B72" s="22" t="s">
        <v>209</v>
      </c>
      <c r="C72" s="123" t="s">
        <v>210</v>
      </c>
      <c r="D72" s="22">
        <v>18</v>
      </c>
      <c r="E72" s="22">
        <f t="shared" si="8"/>
        <v>2061</v>
      </c>
      <c r="F72" s="46">
        <f t="shared" si="9"/>
        <v>103.05</v>
      </c>
      <c r="G72" s="124">
        <f t="shared" si="10"/>
        <v>2164.05</v>
      </c>
      <c r="H72" s="122">
        <f t="shared" si="11"/>
        <v>1803.0500000000002</v>
      </c>
      <c r="I72" s="46">
        <v>-104.52500000000009</v>
      </c>
      <c r="J72" s="28">
        <v>0</v>
      </c>
      <c r="K72" s="28">
        <f t="shared" si="12"/>
        <v>-1907.5750000000003</v>
      </c>
    </row>
    <row r="73" spans="1:11" ht="15">
      <c r="A73" s="22">
        <v>69</v>
      </c>
      <c r="B73" s="22" t="s">
        <v>213</v>
      </c>
      <c r="C73" s="123" t="s">
        <v>468</v>
      </c>
      <c r="D73" s="22">
        <v>20</v>
      </c>
      <c r="E73" s="22">
        <f t="shared" si="8"/>
        <v>2290</v>
      </c>
      <c r="F73" s="46">
        <f t="shared" si="9"/>
        <v>114.5</v>
      </c>
      <c r="G73" s="124">
        <f t="shared" si="10"/>
        <v>2404.5</v>
      </c>
      <c r="H73" s="122">
        <f t="shared" si="11"/>
        <v>2043.5</v>
      </c>
      <c r="I73" s="46">
        <v>-104.52500000000009</v>
      </c>
      <c r="J73" s="28">
        <v>0</v>
      </c>
      <c r="K73" s="28">
        <f t="shared" si="12"/>
        <v>-2148.025</v>
      </c>
    </row>
    <row r="74" spans="1:11" ht="15">
      <c r="A74" s="13">
        <v>70</v>
      </c>
      <c r="B74" s="22" t="s">
        <v>163</v>
      </c>
      <c r="C74" s="123" t="s">
        <v>164</v>
      </c>
      <c r="D74" s="22">
        <v>18</v>
      </c>
      <c r="E74" s="22">
        <f t="shared" si="8"/>
        <v>2061</v>
      </c>
      <c r="F74" s="46">
        <f t="shared" si="9"/>
        <v>103.05</v>
      </c>
      <c r="G74" s="124">
        <f t="shared" si="10"/>
        <v>2164.05</v>
      </c>
      <c r="H74" s="122">
        <f t="shared" si="11"/>
        <v>1803.0500000000002</v>
      </c>
      <c r="I74" s="46">
        <v>-104.52500000000009</v>
      </c>
      <c r="J74" s="28">
        <v>0</v>
      </c>
      <c r="K74" s="28">
        <f t="shared" si="12"/>
        <v>-1907.5750000000003</v>
      </c>
    </row>
    <row r="75" spans="1:11" ht="15">
      <c r="A75" s="22">
        <v>71</v>
      </c>
      <c r="B75" s="22" t="s">
        <v>148</v>
      </c>
      <c r="C75" s="123" t="s">
        <v>489</v>
      </c>
      <c r="D75" s="22">
        <v>20</v>
      </c>
      <c r="E75" s="22">
        <f t="shared" si="8"/>
        <v>2290</v>
      </c>
      <c r="F75" s="46">
        <f t="shared" si="9"/>
        <v>114.5</v>
      </c>
      <c r="G75" s="124">
        <f t="shared" si="10"/>
        <v>2404.5</v>
      </c>
      <c r="H75" s="122">
        <f t="shared" si="11"/>
        <v>2043.5</v>
      </c>
      <c r="I75" s="46">
        <v>-104.52500000000009</v>
      </c>
      <c r="J75" s="28">
        <v>0</v>
      </c>
      <c r="K75" s="28">
        <f t="shared" si="12"/>
        <v>-2148.025</v>
      </c>
    </row>
    <row r="76" spans="1:11" ht="15">
      <c r="A76" s="22">
        <v>72</v>
      </c>
      <c r="B76" s="22" t="s">
        <v>204</v>
      </c>
      <c r="C76" s="123" t="s">
        <v>205</v>
      </c>
      <c r="D76" s="22">
        <v>19</v>
      </c>
      <c r="E76" s="22">
        <f t="shared" si="8"/>
        <v>2175.5</v>
      </c>
      <c r="F76" s="46">
        <f t="shared" si="9"/>
        <v>108.775</v>
      </c>
      <c r="G76" s="124">
        <f t="shared" si="10"/>
        <v>2284.275</v>
      </c>
      <c r="H76" s="122">
        <f t="shared" si="11"/>
        <v>1923.275</v>
      </c>
      <c r="I76" s="46">
        <v>1458.3999999999996</v>
      </c>
      <c r="J76" s="28">
        <v>0</v>
      </c>
      <c r="K76" s="28">
        <f t="shared" si="12"/>
        <v>-464.87500000000045</v>
      </c>
    </row>
    <row r="77" spans="1:21" ht="15">
      <c r="A77" s="13">
        <v>73</v>
      </c>
      <c r="B77" s="22" t="s">
        <v>202</v>
      </c>
      <c r="C77" s="123" t="s">
        <v>203</v>
      </c>
      <c r="D77" s="22">
        <v>13</v>
      </c>
      <c r="E77" s="22">
        <f t="shared" si="8"/>
        <v>1488.5</v>
      </c>
      <c r="F77" s="46">
        <f t="shared" si="9"/>
        <v>74.425</v>
      </c>
      <c r="G77" s="124">
        <f t="shared" si="10"/>
        <v>1562.925</v>
      </c>
      <c r="H77" s="122">
        <f t="shared" si="11"/>
        <v>1201.925</v>
      </c>
      <c r="I77" s="46">
        <v>-104.52500000000009</v>
      </c>
      <c r="J77" s="28">
        <v>0</v>
      </c>
      <c r="K77" s="28">
        <f t="shared" si="12"/>
        <v>-1306.45</v>
      </c>
      <c r="U77" s="118" t="s">
        <v>442</v>
      </c>
    </row>
    <row r="78" spans="1:11" ht="15">
      <c r="A78" s="22">
        <v>74</v>
      </c>
      <c r="B78" s="22" t="s">
        <v>101</v>
      </c>
      <c r="C78" s="123" t="s">
        <v>478</v>
      </c>
      <c r="D78" s="22">
        <v>20</v>
      </c>
      <c r="E78" s="22">
        <f t="shared" si="8"/>
        <v>2290</v>
      </c>
      <c r="F78" s="46">
        <f t="shared" si="9"/>
        <v>114.5</v>
      </c>
      <c r="G78" s="124">
        <f t="shared" si="10"/>
        <v>2404.5</v>
      </c>
      <c r="H78" s="122">
        <f t="shared" si="11"/>
        <v>2043.5</v>
      </c>
      <c r="I78" s="46">
        <v>-104.52500000000009</v>
      </c>
      <c r="J78" s="28">
        <v>0</v>
      </c>
      <c r="K78" s="28">
        <f t="shared" si="12"/>
        <v>-2148.025</v>
      </c>
    </row>
    <row r="79" spans="1:11" ht="15">
      <c r="A79" s="22">
        <v>75</v>
      </c>
      <c r="B79" s="22" t="s">
        <v>149</v>
      </c>
      <c r="C79" s="123" t="s">
        <v>150</v>
      </c>
      <c r="D79" s="22">
        <v>18</v>
      </c>
      <c r="E79" s="22">
        <f t="shared" si="8"/>
        <v>2061</v>
      </c>
      <c r="F79" s="46">
        <f t="shared" si="9"/>
        <v>103.05</v>
      </c>
      <c r="G79" s="124">
        <f t="shared" si="10"/>
        <v>2164.05</v>
      </c>
      <c r="H79" s="122">
        <f t="shared" si="11"/>
        <v>1803.0500000000002</v>
      </c>
      <c r="I79" s="46">
        <v>-104.52500000000009</v>
      </c>
      <c r="J79" s="28">
        <v>0</v>
      </c>
      <c r="K79" s="28">
        <f t="shared" si="12"/>
        <v>-1907.5750000000003</v>
      </c>
    </row>
    <row r="80" spans="1:11" ht="15">
      <c r="A80" s="13">
        <v>76</v>
      </c>
      <c r="B80" s="22" t="s">
        <v>195</v>
      </c>
      <c r="C80" s="123" t="s">
        <v>496</v>
      </c>
      <c r="D80" s="22">
        <v>19</v>
      </c>
      <c r="E80" s="22">
        <f t="shared" si="8"/>
        <v>2175.5</v>
      </c>
      <c r="F80" s="46">
        <f t="shared" si="9"/>
        <v>108.775</v>
      </c>
      <c r="G80" s="124">
        <f t="shared" si="10"/>
        <v>2284.275</v>
      </c>
      <c r="H80" s="122">
        <f t="shared" si="11"/>
        <v>1923.275</v>
      </c>
      <c r="I80" s="46">
        <v>-104.52500000000009</v>
      </c>
      <c r="J80" s="28">
        <v>0</v>
      </c>
      <c r="K80" s="28">
        <f t="shared" si="12"/>
        <v>-2027.8000000000002</v>
      </c>
    </row>
    <row r="81" spans="1:11" ht="15">
      <c r="A81" s="22">
        <v>77</v>
      </c>
      <c r="B81" s="22" t="s">
        <v>153</v>
      </c>
      <c r="C81" s="123" t="s">
        <v>154</v>
      </c>
      <c r="D81" s="22">
        <v>24</v>
      </c>
      <c r="E81" s="22">
        <f t="shared" si="8"/>
        <v>2748</v>
      </c>
      <c r="F81" s="46">
        <f t="shared" si="9"/>
        <v>137.4</v>
      </c>
      <c r="G81" s="124">
        <f t="shared" si="10"/>
        <v>2885.4</v>
      </c>
      <c r="H81" s="122">
        <f t="shared" si="11"/>
        <v>2524.4</v>
      </c>
      <c r="I81" s="46">
        <v>-104.52500000000009</v>
      </c>
      <c r="J81" s="28">
        <v>0</v>
      </c>
      <c r="K81" s="28">
        <f t="shared" si="12"/>
        <v>-2628.925</v>
      </c>
    </row>
    <row r="82" spans="1:11" ht="15">
      <c r="A82" s="22">
        <v>78</v>
      </c>
      <c r="B82" s="22" t="s">
        <v>191</v>
      </c>
      <c r="C82" s="123" t="s">
        <v>192</v>
      </c>
      <c r="D82" s="22">
        <v>19</v>
      </c>
      <c r="E82" s="22">
        <f t="shared" si="8"/>
        <v>2175.5</v>
      </c>
      <c r="F82" s="46">
        <f t="shared" si="9"/>
        <v>108.775</v>
      </c>
      <c r="G82" s="124">
        <f t="shared" si="10"/>
        <v>2284.275</v>
      </c>
      <c r="H82" s="122">
        <f t="shared" si="11"/>
        <v>1923.275</v>
      </c>
      <c r="I82" s="46">
        <v>-104.52500000000009</v>
      </c>
      <c r="J82" s="28">
        <v>0</v>
      </c>
      <c r="K82" s="28">
        <f t="shared" si="12"/>
        <v>-2027.8000000000002</v>
      </c>
    </row>
    <row r="83" spans="1:11" ht="15">
      <c r="A83" s="13">
        <v>79</v>
      </c>
      <c r="B83" s="22" t="s">
        <v>190</v>
      </c>
      <c r="C83" s="123" t="s">
        <v>493</v>
      </c>
      <c r="D83" s="22">
        <v>19</v>
      </c>
      <c r="E83" s="22">
        <f t="shared" si="8"/>
        <v>2175.5</v>
      </c>
      <c r="F83" s="46">
        <f t="shared" si="9"/>
        <v>108.775</v>
      </c>
      <c r="G83" s="124">
        <f t="shared" si="10"/>
        <v>2284.275</v>
      </c>
      <c r="H83" s="122">
        <f t="shared" si="11"/>
        <v>1923.275</v>
      </c>
      <c r="I83" s="46">
        <v>1097.7250000000008</v>
      </c>
      <c r="J83" s="28">
        <v>0</v>
      </c>
      <c r="K83" s="28">
        <f t="shared" si="12"/>
        <v>-825.5499999999993</v>
      </c>
    </row>
    <row r="84" spans="1:11" ht="15">
      <c r="A84" s="22">
        <v>80</v>
      </c>
      <c r="B84" s="22" t="s">
        <v>226</v>
      </c>
      <c r="C84" s="123" t="s">
        <v>227</v>
      </c>
      <c r="D84" s="22">
        <v>30</v>
      </c>
      <c r="E84" s="22">
        <f t="shared" si="8"/>
        <v>3435</v>
      </c>
      <c r="F84" s="46">
        <f t="shared" si="9"/>
        <v>171.75</v>
      </c>
      <c r="G84" s="124">
        <f t="shared" si="10"/>
        <v>3606.75</v>
      </c>
      <c r="H84" s="122">
        <f t="shared" si="11"/>
        <v>3245.75</v>
      </c>
      <c r="I84" s="46">
        <v>-104.52500000000009</v>
      </c>
      <c r="J84" s="28">
        <v>0</v>
      </c>
      <c r="K84" s="28">
        <f t="shared" si="12"/>
        <v>-3350.275</v>
      </c>
    </row>
    <row r="85" spans="1:11" ht="15">
      <c r="A85" s="22">
        <v>81</v>
      </c>
      <c r="B85" s="22" t="s">
        <v>272</v>
      </c>
      <c r="C85" s="123" t="s">
        <v>273</v>
      </c>
      <c r="D85" s="22">
        <v>18</v>
      </c>
      <c r="E85" s="22">
        <f t="shared" si="8"/>
        <v>2061</v>
      </c>
      <c r="F85" s="46">
        <f t="shared" si="9"/>
        <v>103.05</v>
      </c>
      <c r="G85" s="124">
        <f t="shared" si="10"/>
        <v>2164.05</v>
      </c>
      <c r="H85" s="122">
        <f t="shared" si="11"/>
        <v>1803.0500000000002</v>
      </c>
      <c r="I85" s="46">
        <v>-104.52500000000009</v>
      </c>
      <c r="J85" s="28">
        <v>0</v>
      </c>
      <c r="K85" s="28">
        <f t="shared" si="12"/>
        <v>-1907.5750000000003</v>
      </c>
    </row>
    <row r="86" spans="1:11" ht="15">
      <c r="A86" s="13">
        <v>82</v>
      </c>
      <c r="B86" s="22" t="s">
        <v>103</v>
      </c>
      <c r="C86" s="123" t="s">
        <v>104</v>
      </c>
      <c r="D86" s="22">
        <v>31</v>
      </c>
      <c r="E86" s="22">
        <f t="shared" si="8"/>
        <v>3549.5</v>
      </c>
      <c r="F86" s="46">
        <f t="shared" si="9"/>
        <v>177.475</v>
      </c>
      <c r="G86" s="124">
        <f t="shared" si="10"/>
        <v>3726.975</v>
      </c>
      <c r="H86" s="122">
        <f t="shared" si="11"/>
        <v>3365.975</v>
      </c>
      <c r="I86" s="46">
        <v>-104.52500000000009</v>
      </c>
      <c r="J86" s="28">
        <v>0</v>
      </c>
      <c r="K86" s="28">
        <f t="shared" si="12"/>
        <v>-3470.5</v>
      </c>
    </row>
    <row r="87" spans="1:11" ht="15">
      <c r="A87" s="22">
        <v>83</v>
      </c>
      <c r="B87" s="22" t="s">
        <v>242</v>
      </c>
      <c r="C87" s="123" t="s">
        <v>243</v>
      </c>
      <c r="D87" s="22">
        <v>23</v>
      </c>
      <c r="E87" s="22">
        <f t="shared" si="8"/>
        <v>2633.5</v>
      </c>
      <c r="F87" s="46">
        <f t="shared" si="9"/>
        <v>131.675</v>
      </c>
      <c r="G87" s="124">
        <f t="shared" si="10"/>
        <v>2765.175</v>
      </c>
      <c r="H87" s="122">
        <f t="shared" si="11"/>
        <v>2404.175</v>
      </c>
      <c r="I87" s="46">
        <v>-104.52500000000009</v>
      </c>
      <c r="J87" s="28">
        <v>0</v>
      </c>
      <c r="K87" s="28">
        <f t="shared" si="12"/>
        <v>-2508.7000000000003</v>
      </c>
    </row>
    <row r="88" spans="1:11" ht="15">
      <c r="A88" s="22">
        <v>84</v>
      </c>
      <c r="B88" s="22" t="s">
        <v>102</v>
      </c>
      <c r="C88" s="123" t="s">
        <v>471</v>
      </c>
      <c r="D88" s="22">
        <v>19</v>
      </c>
      <c r="E88" s="22">
        <f t="shared" si="8"/>
        <v>2175.5</v>
      </c>
      <c r="F88" s="46">
        <f t="shared" si="9"/>
        <v>108.775</v>
      </c>
      <c r="G88" s="124">
        <f t="shared" si="10"/>
        <v>2284.275</v>
      </c>
      <c r="H88" s="122">
        <f t="shared" si="11"/>
        <v>1923.275</v>
      </c>
      <c r="I88" s="46">
        <v>-104.52500000000009</v>
      </c>
      <c r="J88" s="28">
        <v>0</v>
      </c>
      <c r="K88" s="28">
        <f t="shared" si="12"/>
        <v>-2027.8000000000002</v>
      </c>
    </row>
    <row r="89" spans="1:11" ht="15">
      <c r="A89" s="13">
        <v>85</v>
      </c>
      <c r="B89" s="22" t="s">
        <v>274</v>
      </c>
      <c r="C89" s="123" t="s">
        <v>275</v>
      </c>
      <c r="D89" s="22">
        <v>20</v>
      </c>
      <c r="E89" s="22">
        <f t="shared" si="8"/>
        <v>2290</v>
      </c>
      <c r="F89" s="46">
        <f t="shared" si="9"/>
        <v>114.5</v>
      </c>
      <c r="G89" s="124">
        <f t="shared" si="10"/>
        <v>2404.5</v>
      </c>
      <c r="H89" s="122">
        <f t="shared" si="11"/>
        <v>2043.5</v>
      </c>
      <c r="I89" s="46">
        <v>-104.52500000000009</v>
      </c>
      <c r="J89" s="28">
        <v>0</v>
      </c>
      <c r="K89" s="28">
        <f t="shared" si="12"/>
        <v>-2148.025</v>
      </c>
    </row>
    <row r="90" spans="1:11" ht="15">
      <c r="A90" s="22">
        <v>86</v>
      </c>
      <c r="B90" s="22" t="s">
        <v>229</v>
      </c>
      <c r="C90" s="123" t="s">
        <v>464</v>
      </c>
      <c r="D90" s="22">
        <v>23</v>
      </c>
      <c r="E90" s="22">
        <f t="shared" si="8"/>
        <v>2633.5</v>
      </c>
      <c r="F90" s="46">
        <f t="shared" si="9"/>
        <v>131.675</v>
      </c>
      <c r="G90" s="124">
        <f t="shared" si="10"/>
        <v>2765.175</v>
      </c>
      <c r="H90" s="122">
        <f t="shared" si="11"/>
        <v>2404.175</v>
      </c>
      <c r="I90" s="46">
        <v>-104.52500000000009</v>
      </c>
      <c r="J90" s="28">
        <v>0</v>
      </c>
      <c r="K90" s="28">
        <f t="shared" si="12"/>
        <v>-2508.7000000000003</v>
      </c>
    </row>
    <row r="91" spans="1:11" ht="15">
      <c r="A91" s="22">
        <v>87</v>
      </c>
      <c r="B91" s="22" t="s">
        <v>257</v>
      </c>
      <c r="C91" s="123" t="s">
        <v>258</v>
      </c>
      <c r="D91" s="22">
        <v>20</v>
      </c>
      <c r="E91" s="22">
        <f t="shared" si="8"/>
        <v>2290</v>
      </c>
      <c r="F91" s="46">
        <f t="shared" si="9"/>
        <v>114.5</v>
      </c>
      <c r="G91" s="124">
        <f t="shared" si="10"/>
        <v>2404.5</v>
      </c>
      <c r="H91" s="122">
        <f t="shared" si="11"/>
        <v>2043.5</v>
      </c>
      <c r="I91" s="46">
        <v>-104.52500000000009</v>
      </c>
      <c r="J91" s="28">
        <v>0</v>
      </c>
      <c r="K91" s="28">
        <f t="shared" si="12"/>
        <v>-2148.025</v>
      </c>
    </row>
    <row r="92" spans="1:11" ht="15">
      <c r="A92" s="13">
        <v>88</v>
      </c>
      <c r="B92" s="22" t="s">
        <v>105</v>
      </c>
      <c r="C92" s="123" t="s">
        <v>459</v>
      </c>
      <c r="D92" s="22">
        <v>0</v>
      </c>
      <c r="E92" s="22">
        <f t="shared" si="8"/>
        <v>0</v>
      </c>
      <c r="F92" s="46">
        <f t="shared" si="9"/>
        <v>0</v>
      </c>
      <c r="G92" s="124">
        <f t="shared" si="10"/>
        <v>0</v>
      </c>
      <c r="H92" s="122">
        <f t="shared" si="11"/>
        <v>-361</v>
      </c>
      <c r="I92" s="46">
        <v>-2043.83</v>
      </c>
      <c r="J92" s="28">
        <v>0</v>
      </c>
      <c r="K92" s="28">
        <f t="shared" si="12"/>
        <v>-1682.83</v>
      </c>
    </row>
    <row r="93" spans="1:11" ht="15">
      <c r="A93" s="22">
        <v>89</v>
      </c>
      <c r="B93" s="22" t="s">
        <v>270</v>
      </c>
      <c r="C93" s="123" t="s">
        <v>271</v>
      </c>
      <c r="D93" s="22">
        <v>20</v>
      </c>
      <c r="E93" s="22">
        <f t="shared" si="8"/>
        <v>2290</v>
      </c>
      <c r="F93" s="46">
        <f t="shared" si="9"/>
        <v>114.5</v>
      </c>
      <c r="G93" s="124">
        <f t="shared" si="10"/>
        <v>2404.5</v>
      </c>
      <c r="H93" s="122">
        <f t="shared" si="11"/>
        <v>2043.5</v>
      </c>
      <c r="I93" s="46">
        <v>-104.52500000000009</v>
      </c>
      <c r="J93" s="28">
        <v>0</v>
      </c>
      <c r="K93" s="28">
        <f t="shared" si="12"/>
        <v>-2148.025</v>
      </c>
    </row>
    <row r="94" spans="1:11" ht="15">
      <c r="A94" s="22">
        <v>90</v>
      </c>
      <c r="B94" s="22" t="s">
        <v>261</v>
      </c>
      <c r="C94" s="123" t="s">
        <v>262</v>
      </c>
      <c r="D94" s="22">
        <v>20</v>
      </c>
      <c r="E94" s="22">
        <f t="shared" si="8"/>
        <v>2290</v>
      </c>
      <c r="F94" s="46">
        <f t="shared" si="9"/>
        <v>114.5</v>
      </c>
      <c r="G94" s="124">
        <f t="shared" si="10"/>
        <v>2404.5</v>
      </c>
      <c r="H94" s="122">
        <f t="shared" si="11"/>
        <v>2043.5</v>
      </c>
      <c r="I94" s="46">
        <v>-104.52500000000009</v>
      </c>
      <c r="J94" s="28">
        <v>0</v>
      </c>
      <c r="K94" s="28">
        <f t="shared" si="12"/>
        <v>-2148.025</v>
      </c>
    </row>
    <row r="95" spans="1:11" ht="15">
      <c r="A95" s="13">
        <v>91</v>
      </c>
      <c r="B95" s="22" t="s">
        <v>228</v>
      </c>
      <c r="C95" s="123" t="s">
        <v>449</v>
      </c>
      <c r="D95" s="22">
        <v>18</v>
      </c>
      <c r="E95" s="22">
        <f t="shared" si="8"/>
        <v>2061</v>
      </c>
      <c r="F95" s="46">
        <f t="shared" si="9"/>
        <v>103.05</v>
      </c>
      <c r="G95" s="124">
        <f t="shared" si="10"/>
        <v>2164.05</v>
      </c>
      <c r="H95" s="122">
        <f t="shared" si="11"/>
        <v>1803.0500000000002</v>
      </c>
      <c r="I95" s="46">
        <v>-104.52500000000009</v>
      </c>
      <c r="J95" s="28">
        <v>0</v>
      </c>
      <c r="K95" s="28">
        <f t="shared" si="12"/>
        <v>-1907.5750000000003</v>
      </c>
    </row>
    <row r="96" spans="1:11" ht="15">
      <c r="A96" s="22">
        <v>92</v>
      </c>
      <c r="B96" s="22" t="s">
        <v>265</v>
      </c>
      <c r="C96" s="123" t="s">
        <v>266</v>
      </c>
      <c r="D96" s="22">
        <v>20</v>
      </c>
      <c r="E96" s="22">
        <f t="shared" si="8"/>
        <v>2290</v>
      </c>
      <c r="F96" s="46">
        <f t="shared" si="9"/>
        <v>114.5</v>
      </c>
      <c r="G96" s="124">
        <f t="shared" si="10"/>
        <v>2404.5</v>
      </c>
      <c r="H96" s="122">
        <f t="shared" si="11"/>
        <v>2043.5</v>
      </c>
      <c r="I96" s="46">
        <v>-104.52500000000009</v>
      </c>
      <c r="J96" s="28">
        <v>0</v>
      </c>
      <c r="K96" s="28">
        <f t="shared" si="12"/>
        <v>-2148.025</v>
      </c>
    </row>
    <row r="97" spans="1:11" ht="15">
      <c r="A97" s="22">
        <v>93</v>
      </c>
      <c r="B97" s="22" t="s">
        <v>110</v>
      </c>
      <c r="C97" s="123" t="s">
        <v>111</v>
      </c>
      <c r="D97" s="22">
        <v>20</v>
      </c>
      <c r="E97" s="22">
        <f t="shared" si="8"/>
        <v>2290</v>
      </c>
      <c r="F97" s="46">
        <f t="shared" si="9"/>
        <v>114.5</v>
      </c>
      <c r="G97" s="124">
        <f t="shared" si="10"/>
        <v>2404.5</v>
      </c>
      <c r="H97" s="122">
        <f t="shared" si="11"/>
        <v>2043.5</v>
      </c>
      <c r="I97" s="46">
        <v>-104.52500000000009</v>
      </c>
      <c r="J97" s="28">
        <v>0</v>
      </c>
      <c r="K97" s="28">
        <f t="shared" si="12"/>
        <v>-2148.025</v>
      </c>
    </row>
    <row r="98" spans="1:11" ht="15">
      <c r="A98" s="13">
        <v>94</v>
      </c>
      <c r="B98" s="22" t="s">
        <v>230</v>
      </c>
      <c r="C98" s="123" t="s">
        <v>231</v>
      </c>
      <c r="D98" s="22">
        <v>23</v>
      </c>
      <c r="E98" s="22">
        <f t="shared" si="8"/>
        <v>2633.5</v>
      </c>
      <c r="F98" s="46">
        <f t="shared" si="9"/>
        <v>131.675</v>
      </c>
      <c r="G98" s="124">
        <f t="shared" si="10"/>
        <v>2765.175</v>
      </c>
      <c r="H98" s="122">
        <f t="shared" si="11"/>
        <v>2404.175</v>
      </c>
      <c r="I98" s="46">
        <v>-104.52500000000009</v>
      </c>
      <c r="J98" s="28">
        <v>0</v>
      </c>
      <c r="K98" s="28">
        <f t="shared" si="12"/>
        <v>-2508.7000000000003</v>
      </c>
    </row>
    <row r="99" spans="1:11" ht="15">
      <c r="A99" s="22">
        <v>95</v>
      </c>
      <c r="B99" s="22" t="s">
        <v>251</v>
      </c>
      <c r="C99" s="123" t="s">
        <v>252</v>
      </c>
      <c r="D99" s="22">
        <v>19</v>
      </c>
      <c r="E99" s="22">
        <f t="shared" si="8"/>
        <v>2175.5</v>
      </c>
      <c r="F99" s="46">
        <f t="shared" si="9"/>
        <v>108.775</v>
      </c>
      <c r="G99" s="124">
        <f t="shared" si="10"/>
        <v>2284.275</v>
      </c>
      <c r="H99" s="122">
        <f t="shared" si="11"/>
        <v>1923.275</v>
      </c>
      <c r="I99" s="46">
        <v>-104.52500000000009</v>
      </c>
      <c r="J99" s="28">
        <v>0</v>
      </c>
      <c r="K99" s="28">
        <f t="shared" si="12"/>
        <v>-2027.8000000000002</v>
      </c>
    </row>
    <row r="100" spans="1:11" ht="15">
      <c r="A100" s="22">
        <v>96</v>
      </c>
      <c r="B100" s="22" t="s">
        <v>106</v>
      </c>
      <c r="C100" s="123" t="s">
        <v>107</v>
      </c>
      <c r="D100" s="22">
        <v>23</v>
      </c>
      <c r="E100" s="22">
        <f t="shared" si="8"/>
        <v>2633.5</v>
      </c>
      <c r="F100" s="46">
        <f t="shared" si="9"/>
        <v>131.675</v>
      </c>
      <c r="G100" s="124">
        <f t="shared" si="10"/>
        <v>2765.175</v>
      </c>
      <c r="H100" s="122">
        <f t="shared" si="11"/>
        <v>2404.175</v>
      </c>
      <c r="I100" s="46">
        <v>-104.52500000000009</v>
      </c>
      <c r="J100" s="28">
        <v>0</v>
      </c>
      <c r="K100" s="28">
        <f t="shared" si="12"/>
        <v>-2508.7000000000003</v>
      </c>
    </row>
    <row r="101" spans="1:11" ht="15">
      <c r="A101" s="13">
        <v>97</v>
      </c>
      <c r="B101" s="22" t="s">
        <v>108</v>
      </c>
      <c r="C101" s="123" t="s">
        <v>109</v>
      </c>
      <c r="D101" s="22">
        <v>21</v>
      </c>
      <c r="E101" s="22">
        <f aca="true" t="shared" si="13" ref="E101:E122">D101*114.5</f>
        <v>2404.5</v>
      </c>
      <c r="F101" s="46">
        <f aca="true" t="shared" si="14" ref="F101:F122">E101*5/100</f>
        <v>120.225</v>
      </c>
      <c r="G101" s="124">
        <f aca="true" t="shared" si="15" ref="G101:G122">E101+F101</f>
        <v>2524.725</v>
      </c>
      <c r="H101" s="122">
        <f t="shared" si="11"/>
        <v>2163.725</v>
      </c>
      <c r="I101" s="46">
        <v>-104.52500000000009</v>
      </c>
      <c r="J101" s="28">
        <v>0</v>
      </c>
      <c r="K101" s="28">
        <f t="shared" si="12"/>
        <v>-2268.25</v>
      </c>
    </row>
    <row r="102" spans="1:11" ht="15">
      <c r="A102" s="22">
        <v>98</v>
      </c>
      <c r="B102" s="22" t="s">
        <v>255</v>
      </c>
      <c r="C102" s="123" t="s">
        <v>256</v>
      </c>
      <c r="D102" s="22">
        <v>21</v>
      </c>
      <c r="E102" s="22">
        <f t="shared" si="13"/>
        <v>2404.5</v>
      </c>
      <c r="F102" s="46">
        <f t="shared" si="14"/>
        <v>120.225</v>
      </c>
      <c r="G102" s="124">
        <f t="shared" si="15"/>
        <v>2524.725</v>
      </c>
      <c r="H102" s="122">
        <f t="shared" si="11"/>
        <v>2163.725</v>
      </c>
      <c r="I102" s="46">
        <v>-104.52500000000009</v>
      </c>
      <c r="J102" s="28">
        <v>0</v>
      </c>
      <c r="K102" s="28">
        <f t="shared" si="12"/>
        <v>-2268.25</v>
      </c>
    </row>
    <row r="103" spans="1:11" ht="15">
      <c r="A103" s="22">
        <v>99</v>
      </c>
      <c r="B103" s="22" t="s">
        <v>263</v>
      </c>
      <c r="C103" s="123" t="s">
        <v>264</v>
      </c>
      <c r="D103" s="22">
        <v>20</v>
      </c>
      <c r="E103" s="22">
        <f t="shared" si="13"/>
        <v>2290</v>
      </c>
      <c r="F103" s="46">
        <f t="shared" si="14"/>
        <v>114.5</v>
      </c>
      <c r="G103" s="124">
        <f t="shared" si="15"/>
        <v>2404.5</v>
      </c>
      <c r="H103" s="122">
        <f t="shared" si="11"/>
        <v>2043.5</v>
      </c>
      <c r="I103" s="46">
        <v>-104.52500000000009</v>
      </c>
      <c r="J103" s="28">
        <v>0</v>
      </c>
      <c r="K103" s="28">
        <f t="shared" si="12"/>
        <v>-2148.025</v>
      </c>
    </row>
    <row r="104" spans="1:11" ht="15">
      <c r="A104" s="13">
        <v>100</v>
      </c>
      <c r="B104" s="22" t="s">
        <v>445</v>
      </c>
      <c r="C104" s="123" t="s">
        <v>463</v>
      </c>
      <c r="D104" s="22">
        <v>20</v>
      </c>
      <c r="E104" s="22">
        <f t="shared" si="13"/>
        <v>2290</v>
      </c>
      <c r="F104" s="46">
        <f t="shared" si="14"/>
        <v>114.5</v>
      </c>
      <c r="G104" s="124">
        <f t="shared" si="15"/>
        <v>2404.5</v>
      </c>
      <c r="H104" s="122">
        <f t="shared" si="11"/>
        <v>2043.5</v>
      </c>
      <c r="I104" s="46">
        <v>-104.52500000000009</v>
      </c>
      <c r="J104" s="28">
        <v>0</v>
      </c>
      <c r="K104" s="28">
        <f t="shared" si="12"/>
        <v>-2148.025</v>
      </c>
    </row>
    <row r="105" spans="1:11" ht="15">
      <c r="A105" s="22">
        <v>101</v>
      </c>
      <c r="B105" s="22" t="s">
        <v>253</v>
      </c>
      <c r="C105" s="123" t="s">
        <v>254</v>
      </c>
      <c r="D105" s="22">
        <v>19</v>
      </c>
      <c r="E105" s="22">
        <f t="shared" si="13"/>
        <v>2175.5</v>
      </c>
      <c r="F105" s="46">
        <f t="shared" si="14"/>
        <v>108.775</v>
      </c>
      <c r="G105" s="124">
        <f t="shared" si="15"/>
        <v>2284.275</v>
      </c>
      <c r="H105" s="122">
        <f t="shared" si="11"/>
        <v>1923.275</v>
      </c>
      <c r="I105" s="46">
        <v>-104.52500000000009</v>
      </c>
      <c r="J105" s="28">
        <v>0</v>
      </c>
      <c r="K105" s="28">
        <f t="shared" si="12"/>
        <v>-2027.8000000000002</v>
      </c>
    </row>
    <row r="106" spans="1:11" ht="15">
      <c r="A106" s="22">
        <v>102</v>
      </c>
      <c r="B106" s="22" t="s">
        <v>247</v>
      </c>
      <c r="C106" s="123" t="s">
        <v>248</v>
      </c>
      <c r="D106" s="22">
        <v>20</v>
      </c>
      <c r="E106" s="22">
        <f t="shared" si="13"/>
        <v>2290</v>
      </c>
      <c r="F106" s="46">
        <f t="shared" si="14"/>
        <v>114.5</v>
      </c>
      <c r="G106" s="124">
        <f t="shared" si="15"/>
        <v>2404.5</v>
      </c>
      <c r="H106" s="122">
        <f t="shared" si="11"/>
        <v>2043.5</v>
      </c>
      <c r="I106" s="46">
        <v>-104.52500000000009</v>
      </c>
      <c r="J106" s="28">
        <v>0</v>
      </c>
      <c r="K106" s="28">
        <f t="shared" si="12"/>
        <v>-2148.025</v>
      </c>
    </row>
    <row r="107" spans="1:11" ht="15">
      <c r="A107" s="13">
        <v>103</v>
      </c>
      <c r="B107" s="22" t="s">
        <v>236</v>
      </c>
      <c r="C107" s="123" t="s">
        <v>448</v>
      </c>
      <c r="D107" s="22">
        <v>20</v>
      </c>
      <c r="E107" s="22">
        <f t="shared" si="13"/>
        <v>2290</v>
      </c>
      <c r="F107" s="46">
        <f t="shared" si="14"/>
        <v>114.5</v>
      </c>
      <c r="G107" s="124">
        <f t="shared" si="15"/>
        <v>2404.5</v>
      </c>
      <c r="H107" s="122">
        <f t="shared" si="11"/>
        <v>2043.5</v>
      </c>
      <c r="I107" s="46">
        <v>-104.52500000000009</v>
      </c>
      <c r="J107" s="28">
        <v>0</v>
      </c>
      <c r="K107" s="28">
        <f t="shared" si="12"/>
        <v>-2148.025</v>
      </c>
    </row>
    <row r="108" spans="1:11" ht="15">
      <c r="A108" s="22">
        <v>104</v>
      </c>
      <c r="B108" s="22" t="s">
        <v>443</v>
      </c>
      <c r="C108" s="123" t="s">
        <v>96</v>
      </c>
      <c r="D108" s="22">
        <v>19</v>
      </c>
      <c r="E108" s="22">
        <f t="shared" si="13"/>
        <v>2175.5</v>
      </c>
      <c r="F108" s="46">
        <f t="shared" si="14"/>
        <v>108.775</v>
      </c>
      <c r="G108" s="124">
        <f t="shared" si="15"/>
        <v>2284.275</v>
      </c>
      <c r="H108" s="122">
        <f t="shared" si="11"/>
        <v>1923.275</v>
      </c>
      <c r="I108" s="46">
        <v>-104.52500000000009</v>
      </c>
      <c r="J108" s="28">
        <v>0</v>
      </c>
      <c r="K108" s="28">
        <f t="shared" si="12"/>
        <v>-2027.8000000000002</v>
      </c>
    </row>
    <row r="109" spans="1:11" ht="15">
      <c r="A109" s="22">
        <v>105</v>
      </c>
      <c r="B109" s="22" t="s">
        <v>232</v>
      </c>
      <c r="C109" s="123" t="s">
        <v>233</v>
      </c>
      <c r="D109" s="22">
        <v>30</v>
      </c>
      <c r="E109" s="22">
        <f t="shared" si="13"/>
        <v>3435</v>
      </c>
      <c r="F109" s="46">
        <f t="shared" si="14"/>
        <v>171.75</v>
      </c>
      <c r="G109" s="124">
        <f t="shared" si="15"/>
        <v>3606.75</v>
      </c>
      <c r="H109" s="122">
        <f t="shared" si="11"/>
        <v>3245.75</v>
      </c>
      <c r="I109" s="46">
        <v>-104.52500000000009</v>
      </c>
      <c r="J109" s="28">
        <v>0</v>
      </c>
      <c r="K109" s="28">
        <f t="shared" si="12"/>
        <v>-3350.275</v>
      </c>
    </row>
    <row r="110" spans="1:11" ht="15">
      <c r="A110" s="13">
        <v>106</v>
      </c>
      <c r="B110" s="22" t="s">
        <v>447</v>
      </c>
      <c r="C110" s="123" t="s">
        <v>446</v>
      </c>
      <c r="D110" s="22">
        <v>20</v>
      </c>
      <c r="E110" s="22">
        <f t="shared" si="13"/>
        <v>2290</v>
      </c>
      <c r="F110" s="46">
        <f t="shared" si="14"/>
        <v>114.5</v>
      </c>
      <c r="G110" s="124">
        <f t="shared" si="15"/>
        <v>2404.5</v>
      </c>
      <c r="H110" s="122">
        <f t="shared" si="11"/>
        <v>2043.5</v>
      </c>
      <c r="I110" s="46">
        <v>-104.52500000000009</v>
      </c>
      <c r="J110" s="28">
        <v>0</v>
      </c>
      <c r="K110" s="28">
        <f t="shared" si="12"/>
        <v>-2148.025</v>
      </c>
    </row>
    <row r="111" spans="1:11" ht="15">
      <c r="A111" s="22">
        <v>107</v>
      </c>
      <c r="B111" s="22" t="s">
        <v>234</v>
      </c>
      <c r="C111" s="123" t="s">
        <v>235</v>
      </c>
      <c r="D111" s="22">
        <v>20</v>
      </c>
      <c r="E111" s="22">
        <f t="shared" si="13"/>
        <v>2290</v>
      </c>
      <c r="F111" s="46">
        <f t="shared" si="14"/>
        <v>114.5</v>
      </c>
      <c r="G111" s="124">
        <f t="shared" si="15"/>
        <v>2404.5</v>
      </c>
      <c r="H111" s="122">
        <f t="shared" si="11"/>
        <v>2043.5</v>
      </c>
      <c r="I111" s="46">
        <v>-104.52500000000009</v>
      </c>
      <c r="J111" s="28">
        <v>0</v>
      </c>
      <c r="K111" s="28">
        <f t="shared" si="12"/>
        <v>-2148.025</v>
      </c>
    </row>
    <row r="112" spans="1:11" ht="15">
      <c r="A112" s="22">
        <v>108</v>
      </c>
      <c r="B112" s="22" t="s">
        <v>244</v>
      </c>
      <c r="C112" s="123" t="s">
        <v>245</v>
      </c>
      <c r="D112" s="22">
        <v>23</v>
      </c>
      <c r="E112" s="22">
        <f t="shared" si="13"/>
        <v>2633.5</v>
      </c>
      <c r="F112" s="46">
        <f t="shared" si="14"/>
        <v>131.675</v>
      </c>
      <c r="G112" s="124">
        <f t="shared" si="15"/>
        <v>2765.175</v>
      </c>
      <c r="H112" s="122">
        <f t="shared" si="11"/>
        <v>2404.175</v>
      </c>
      <c r="I112" s="46">
        <v>-104.52500000000009</v>
      </c>
      <c r="J112" s="28">
        <v>0</v>
      </c>
      <c r="K112" s="28">
        <f t="shared" si="12"/>
        <v>-2508.7000000000003</v>
      </c>
    </row>
    <row r="113" spans="1:11" ht="15">
      <c r="A113" s="13">
        <v>109</v>
      </c>
      <c r="B113" s="22" t="s">
        <v>249</v>
      </c>
      <c r="C113" s="123" t="s">
        <v>250</v>
      </c>
      <c r="D113" s="22">
        <v>19</v>
      </c>
      <c r="E113" s="22">
        <f t="shared" si="13"/>
        <v>2175.5</v>
      </c>
      <c r="F113" s="46">
        <f t="shared" si="14"/>
        <v>108.775</v>
      </c>
      <c r="G113" s="124">
        <f t="shared" si="15"/>
        <v>2284.275</v>
      </c>
      <c r="H113" s="122">
        <f t="shared" si="11"/>
        <v>1923.275</v>
      </c>
      <c r="I113" s="46">
        <v>-104.52500000000009</v>
      </c>
      <c r="J113" s="28">
        <v>0</v>
      </c>
      <c r="K113" s="28">
        <f t="shared" si="12"/>
        <v>-2027.8000000000002</v>
      </c>
    </row>
    <row r="114" spans="1:11" ht="15">
      <c r="A114" s="22">
        <v>110</v>
      </c>
      <c r="B114" s="22" t="s">
        <v>268</v>
      </c>
      <c r="C114" s="123" t="s">
        <v>269</v>
      </c>
      <c r="D114" s="22">
        <v>21</v>
      </c>
      <c r="E114" s="22">
        <f t="shared" si="13"/>
        <v>2404.5</v>
      </c>
      <c r="F114" s="46">
        <f t="shared" si="14"/>
        <v>120.225</v>
      </c>
      <c r="G114" s="124">
        <f t="shared" si="15"/>
        <v>2524.725</v>
      </c>
      <c r="H114" s="122">
        <f t="shared" si="11"/>
        <v>2163.725</v>
      </c>
      <c r="I114" s="46">
        <v>-104.52500000000009</v>
      </c>
      <c r="J114" s="28">
        <v>0</v>
      </c>
      <c r="K114" s="28">
        <f t="shared" si="12"/>
        <v>-2268.25</v>
      </c>
    </row>
    <row r="115" spans="1:11" ht="15">
      <c r="A115" s="22">
        <v>111</v>
      </c>
      <c r="B115" s="22" t="s">
        <v>240</v>
      </c>
      <c r="C115" s="123" t="s">
        <v>241</v>
      </c>
      <c r="D115" s="22">
        <v>23</v>
      </c>
      <c r="E115" s="22">
        <f t="shared" si="13"/>
        <v>2633.5</v>
      </c>
      <c r="F115" s="46">
        <f t="shared" si="14"/>
        <v>131.675</v>
      </c>
      <c r="G115" s="124">
        <f t="shared" si="15"/>
        <v>2765.175</v>
      </c>
      <c r="H115" s="122">
        <f t="shared" si="11"/>
        <v>2404.175</v>
      </c>
      <c r="I115" s="46">
        <v>-104.52500000000009</v>
      </c>
      <c r="J115" s="28">
        <v>0</v>
      </c>
      <c r="K115" s="28">
        <f t="shared" si="12"/>
        <v>-2508.7000000000003</v>
      </c>
    </row>
    <row r="116" spans="1:11" ht="15">
      <c r="A116" s="13">
        <v>112</v>
      </c>
      <c r="B116" s="22" t="s">
        <v>267</v>
      </c>
      <c r="C116" s="123" t="s">
        <v>96</v>
      </c>
      <c r="D116" s="22">
        <v>20</v>
      </c>
      <c r="E116" s="22">
        <f t="shared" si="13"/>
        <v>2290</v>
      </c>
      <c r="F116" s="46">
        <f t="shared" si="14"/>
        <v>114.5</v>
      </c>
      <c r="G116" s="124">
        <f t="shared" si="15"/>
        <v>2404.5</v>
      </c>
      <c r="H116" s="122">
        <f t="shared" si="11"/>
        <v>2043.5</v>
      </c>
      <c r="I116" s="46">
        <v>-104.52500000000009</v>
      </c>
      <c r="J116" s="28">
        <v>0</v>
      </c>
      <c r="K116" s="28">
        <f t="shared" si="12"/>
        <v>-2148.025</v>
      </c>
    </row>
    <row r="117" spans="1:11" ht="15">
      <c r="A117" s="22">
        <v>113</v>
      </c>
      <c r="B117" s="22" t="s">
        <v>259</v>
      </c>
      <c r="C117" s="123" t="s">
        <v>260</v>
      </c>
      <c r="D117" s="22">
        <v>20</v>
      </c>
      <c r="E117" s="22">
        <f t="shared" si="13"/>
        <v>2290</v>
      </c>
      <c r="F117" s="46">
        <f t="shared" si="14"/>
        <v>114.5</v>
      </c>
      <c r="G117" s="124">
        <f t="shared" si="15"/>
        <v>2404.5</v>
      </c>
      <c r="H117" s="122">
        <f t="shared" si="11"/>
        <v>2043.5</v>
      </c>
      <c r="I117" s="46">
        <v>-104.52500000000009</v>
      </c>
      <c r="J117" s="28">
        <v>0</v>
      </c>
      <c r="K117" s="28">
        <f t="shared" si="12"/>
        <v>-2148.025</v>
      </c>
    </row>
    <row r="118" spans="1:11" ht="15">
      <c r="A118" s="22">
        <v>114</v>
      </c>
      <c r="B118" s="22" t="s">
        <v>246</v>
      </c>
      <c r="C118" s="123" t="s">
        <v>498</v>
      </c>
      <c r="D118" s="22">
        <v>21</v>
      </c>
      <c r="E118" s="22">
        <f t="shared" si="13"/>
        <v>2404.5</v>
      </c>
      <c r="F118" s="46">
        <f t="shared" si="14"/>
        <v>120.225</v>
      </c>
      <c r="G118" s="124">
        <f t="shared" si="15"/>
        <v>2524.725</v>
      </c>
      <c r="H118" s="122">
        <f t="shared" si="11"/>
        <v>2163.725</v>
      </c>
      <c r="I118" s="46">
        <v>1097.7250000000008</v>
      </c>
      <c r="J118" s="28">
        <v>0</v>
      </c>
      <c r="K118" s="28">
        <f t="shared" si="12"/>
        <v>-1065.999999999999</v>
      </c>
    </row>
    <row r="119" spans="1:11" ht="15">
      <c r="A119" s="13">
        <v>115</v>
      </c>
      <c r="B119" s="22" t="s">
        <v>238</v>
      </c>
      <c r="C119" s="123" t="s">
        <v>239</v>
      </c>
      <c r="D119" s="22">
        <v>20</v>
      </c>
      <c r="E119" s="22">
        <f t="shared" si="13"/>
        <v>2290</v>
      </c>
      <c r="F119" s="46">
        <f t="shared" si="14"/>
        <v>114.5</v>
      </c>
      <c r="G119" s="124">
        <f t="shared" si="15"/>
        <v>2404.5</v>
      </c>
      <c r="H119" s="122">
        <f t="shared" si="11"/>
        <v>2043.5</v>
      </c>
      <c r="I119" s="46">
        <v>-104.52500000000009</v>
      </c>
      <c r="J119" s="28">
        <v>0</v>
      </c>
      <c r="K119" s="28">
        <f t="shared" si="12"/>
        <v>-2148.025</v>
      </c>
    </row>
    <row r="120" spans="1:11" ht="15">
      <c r="A120" s="22">
        <v>116</v>
      </c>
      <c r="B120" s="22" t="s">
        <v>237</v>
      </c>
      <c r="C120" s="123" t="s">
        <v>501</v>
      </c>
      <c r="D120" s="22">
        <v>20</v>
      </c>
      <c r="E120" s="22">
        <f t="shared" si="13"/>
        <v>2290</v>
      </c>
      <c r="F120" s="46">
        <f t="shared" si="14"/>
        <v>114.5</v>
      </c>
      <c r="G120" s="124">
        <f t="shared" si="15"/>
        <v>2404.5</v>
      </c>
      <c r="H120" s="122">
        <f t="shared" si="11"/>
        <v>2043.5</v>
      </c>
      <c r="I120" s="46">
        <v>1217.9499999999994</v>
      </c>
      <c r="J120" s="28">
        <v>0</v>
      </c>
      <c r="K120" s="28">
        <f t="shared" si="12"/>
        <v>-825.5500000000006</v>
      </c>
    </row>
    <row r="121" spans="1:11" ht="15">
      <c r="A121" s="22">
        <v>117</v>
      </c>
      <c r="B121" s="22" t="s">
        <v>276</v>
      </c>
      <c r="C121" s="123" t="s">
        <v>277</v>
      </c>
      <c r="D121" s="22">
        <v>28</v>
      </c>
      <c r="E121" s="22">
        <f t="shared" si="13"/>
        <v>3206</v>
      </c>
      <c r="F121" s="46">
        <f t="shared" si="14"/>
        <v>160.3</v>
      </c>
      <c r="G121" s="124">
        <f t="shared" si="15"/>
        <v>3366.3</v>
      </c>
      <c r="H121" s="122">
        <f t="shared" si="11"/>
        <v>3005.3</v>
      </c>
      <c r="I121" s="46">
        <v>-104.52500000000009</v>
      </c>
      <c r="J121" s="28">
        <v>0</v>
      </c>
      <c r="K121" s="28">
        <f t="shared" si="12"/>
        <v>-3109.8250000000003</v>
      </c>
    </row>
    <row r="122" spans="1:11" ht="15" thickBot="1">
      <c r="A122" s="13">
        <v>118</v>
      </c>
      <c r="B122" s="25" t="s">
        <v>278</v>
      </c>
      <c r="C122" s="135" t="s">
        <v>279</v>
      </c>
      <c r="D122" s="13">
        <v>28</v>
      </c>
      <c r="E122" s="25">
        <f t="shared" si="13"/>
        <v>3206</v>
      </c>
      <c r="F122" s="136">
        <f t="shared" si="14"/>
        <v>160.3</v>
      </c>
      <c r="G122" s="137">
        <f t="shared" si="15"/>
        <v>3366.3</v>
      </c>
      <c r="H122" s="122">
        <f t="shared" si="11"/>
        <v>3005.3</v>
      </c>
      <c r="I122" s="136">
        <v>-104.52500000000009</v>
      </c>
      <c r="J122" s="28">
        <v>0</v>
      </c>
      <c r="K122" s="28">
        <f t="shared" si="12"/>
        <v>-3109.8250000000003</v>
      </c>
    </row>
    <row r="123" spans="1:11" ht="15" thickBot="1">
      <c r="A123" s="39"/>
      <c r="B123" s="40"/>
      <c r="C123" s="139" t="s">
        <v>34</v>
      </c>
      <c r="D123" s="55">
        <f aca="true" t="shared" si="16" ref="D123:K123">SUM(D5:D122)</f>
        <v>2112</v>
      </c>
      <c r="E123" s="55">
        <f t="shared" si="16"/>
        <v>241824</v>
      </c>
      <c r="F123" s="119">
        <f t="shared" si="16"/>
        <v>12091.199999999995</v>
      </c>
      <c r="G123" s="120">
        <f t="shared" si="16"/>
        <v>253915.19999999987</v>
      </c>
      <c r="H123" s="120">
        <f t="shared" si="16"/>
        <v>211678.1999999999</v>
      </c>
      <c r="I123" s="119">
        <f t="shared" si="16"/>
        <v>18788.624999999935</v>
      </c>
      <c r="J123" s="119">
        <f t="shared" si="16"/>
        <v>0</v>
      </c>
      <c r="K123" s="140">
        <f t="shared" si="16"/>
        <v>-192889.57499999987</v>
      </c>
    </row>
    <row r="124" spans="1:11" ht="15">
      <c r="A124" s="141"/>
      <c r="B124" s="142"/>
      <c r="C124" s="29"/>
      <c r="D124" s="141"/>
      <c r="E124" s="141"/>
      <c r="F124" s="141"/>
      <c r="G124" s="141"/>
      <c r="H124" s="141"/>
      <c r="I124" s="141"/>
      <c r="J124" s="141"/>
      <c r="K124" s="143"/>
    </row>
    <row r="125" spans="1:11" ht="15">
      <c r="A125" s="141"/>
      <c r="B125" s="144"/>
      <c r="C125" s="145"/>
      <c r="D125" s="141"/>
      <c r="E125" s="141"/>
      <c r="F125" s="141"/>
      <c r="G125" s="141"/>
      <c r="H125" s="141"/>
      <c r="I125" s="141"/>
      <c r="J125" s="141"/>
      <c r="K125" s="141"/>
    </row>
    <row r="126" spans="1:11" ht="15">
      <c r="A126" s="145"/>
      <c r="B126" s="144"/>
      <c r="C126" s="146"/>
      <c r="D126" s="145"/>
      <c r="E126" s="145"/>
      <c r="F126" s="145"/>
      <c r="G126" s="145"/>
      <c r="H126" s="145"/>
      <c r="I126" s="145"/>
      <c r="J126" s="145"/>
      <c r="K126" s="145"/>
    </row>
    <row r="127" spans="1:11" ht="15">
      <c r="A127" s="145"/>
      <c r="B127" s="145"/>
      <c r="C127" s="145"/>
      <c r="D127" s="19"/>
      <c r="E127" s="18"/>
      <c r="F127" s="19"/>
      <c r="G127" s="145"/>
      <c r="H127" s="145"/>
      <c r="I127" s="19"/>
      <c r="K127" s="18" t="s">
        <v>280</v>
      </c>
    </row>
    <row r="128" spans="1:11" ht="21" customHeight="1">
      <c r="A128" s="145"/>
      <c r="I128" s="18"/>
      <c r="K128" s="18" t="s">
        <v>281</v>
      </c>
    </row>
    <row r="129" spans="1:11" ht="15">
      <c r="A129" s="145"/>
      <c r="B129" s="11" t="s">
        <v>462</v>
      </c>
      <c r="C129" s="18"/>
      <c r="D129" s="19" t="s">
        <v>461</v>
      </c>
      <c r="E129" s="30"/>
      <c r="G129" s="30" t="s">
        <v>35</v>
      </c>
      <c r="H129" s="30"/>
      <c r="I129" s="18"/>
      <c r="K129" s="18" t="s">
        <v>38</v>
      </c>
    </row>
  </sheetData>
  <mergeCells count="2">
    <mergeCell ref="A1:K1"/>
    <mergeCell ref="A2:K2"/>
  </mergeCells>
  <printOptions/>
  <pageMargins left="0.74" right="0.1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ASUS</dc:creator>
  <cp:keywords/>
  <dc:description/>
  <cp:lastModifiedBy>ASUS</cp:lastModifiedBy>
  <cp:lastPrinted>2019-08-02T09:19:36Z</cp:lastPrinted>
  <dcterms:created xsi:type="dcterms:W3CDTF">2018-10-01T04:25:33Z</dcterms:created>
  <dcterms:modified xsi:type="dcterms:W3CDTF">2019-08-03T17:31:13Z</dcterms:modified>
  <cp:category/>
  <cp:version/>
  <cp:contentType/>
  <cp:contentStatus/>
</cp:coreProperties>
</file>